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<sst xmlns="http://schemas.openxmlformats.org/spreadsheetml/2006/main" count="166" uniqueCount="132">
  <si>
    <t>2025年第二批生猪养殖贷款贴息汇总表</t>
  </si>
  <si>
    <t>序号</t>
  </si>
  <si>
    <t>所属市（州）</t>
  </si>
  <si>
    <t>所属县（市、区）</t>
  </si>
  <si>
    <t>申报单位名称</t>
  </si>
  <si>
    <t>企业申报贴息金额（万元）</t>
  </si>
  <si>
    <t>市州复核申报金额（万元）</t>
  </si>
  <si>
    <t>核定贴息金额（万元）</t>
  </si>
  <si>
    <t>贵阳市</t>
  </si>
  <si>
    <t>修文县</t>
  </si>
  <si>
    <t>贵州嘉农种猪养殖有限公司</t>
  </si>
  <si>
    <t>遵义市</t>
  </si>
  <si>
    <t>汇川区</t>
  </si>
  <si>
    <t>遵义市万富农业有限责任公司</t>
  </si>
  <si>
    <t>播州区</t>
  </si>
  <si>
    <t>遵义云齐嘉农业发展有限公司</t>
  </si>
  <si>
    <t>绥阳县</t>
  </si>
  <si>
    <t>绥阳县智科养殖有限责任公司</t>
  </si>
  <si>
    <t>贵州山哥哥生态农业发展有限责任公司</t>
  </si>
  <si>
    <t>道真县</t>
  </si>
  <si>
    <t>道真自治县润发农牧有限公司</t>
  </si>
  <si>
    <t>道真自治县博亿养殖有限责任公司</t>
  </si>
  <si>
    <t>道真自治县豪伟养殖场</t>
  </si>
  <si>
    <t>道真仡佬族苗族自治县忠情牧业有限公司</t>
  </si>
  <si>
    <t>贵州激扬农牧有限公司</t>
  </si>
  <si>
    <t>贵州雨润农牧有限公司</t>
  </si>
  <si>
    <t>凤冈县</t>
  </si>
  <si>
    <t>贵州龙凤农业开发有限公司</t>
  </si>
  <si>
    <t>仁怀市</t>
  </si>
  <si>
    <t>仁怀长天农牧有限公司</t>
  </si>
  <si>
    <t>仁怀市新牧农业有限公司</t>
  </si>
  <si>
    <t>仁怀市富鑫农牧有限公司</t>
  </si>
  <si>
    <t>仁怀市华阳现代农业开发有限公司</t>
  </si>
  <si>
    <t>仁怀市春辉养殖场</t>
  </si>
  <si>
    <t>湄潭县</t>
  </si>
  <si>
    <t>湄潭县诚心养殖有限责任公司</t>
  </si>
  <si>
    <t>贵州湄潭博文养殖有限公司</t>
  </si>
  <si>
    <t>贵州湄潭龙康畜牧养殖有限公司</t>
  </si>
  <si>
    <t>贵州湄潭县净康农牧农民专业合作社</t>
  </si>
  <si>
    <t>桐梓县</t>
  </si>
  <si>
    <t>桐梓县鑫盛农牧养殖场</t>
  </si>
  <si>
    <t>正安县</t>
  </si>
  <si>
    <t>正安县黔安农牧发展有限公司</t>
  </si>
  <si>
    <t>六盘水</t>
  </si>
  <si>
    <t>钟山区</t>
  </si>
  <si>
    <t>六盘水丰茂农业科技有限公司</t>
  </si>
  <si>
    <t>盘州</t>
  </si>
  <si>
    <t>盘州市黔豕福养殖场</t>
  </si>
  <si>
    <t>六枝特区</t>
  </si>
  <si>
    <t>贵州二表哥生态农业有限公司</t>
  </si>
  <si>
    <t>水城区</t>
  </si>
  <si>
    <t>水城县康江生态农业发展有限公司</t>
  </si>
  <si>
    <t>六枝特区大北农农业科技有限公司</t>
  </si>
  <si>
    <t>安顺市</t>
  </si>
  <si>
    <t>平坝区</t>
  </si>
  <si>
    <t>安顺市平坝区海辉农牧发展有限公司</t>
  </si>
  <si>
    <t>安顺市平坝区豪特洋航养殖有限公司</t>
  </si>
  <si>
    <t>铜仁市</t>
  </si>
  <si>
    <t>碧江区</t>
  </si>
  <si>
    <t>贵州御咖牧业有限公司</t>
  </si>
  <si>
    <t>铜仁市生态正兴现代农业有限责任公司</t>
  </si>
  <si>
    <t>万山区</t>
  </si>
  <si>
    <t>铜仁泰铭生态农业科技旅游发展有限公司</t>
  </si>
  <si>
    <t>铜仁市万山区万盛农业有限公司</t>
  </si>
  <si>
    <t>铜仁市鸿生农业发展有限公司</t>
  </si>
  <si>
    <t>江口县</t>
  </si>
  <si>
    <t>江口县凤凰山果业发展有限公司</t>
  </si>
  <si>
    <t>印江县</t>
  </si>
  <si>
    <t>印江自治县碧园农牧有限公司</t>
  </si>
  <si>
    <t>印江梵丰畜牧养殖有限公司</t>
  </si>
  <si>
    <t>贵州木黄云洋农牧有限公司</t>
  </si>
  <si>
    <t>石阡县</t>
  </si>
  <si>
    <t>贵州石阡佛顶山野生油茶油业有限公司</t>
  </si>
  <si>
    <t>石阡县艾家坪家庭农场</t>
  </si>
  <si>
    <t>石阡县百福祥牧业有限公司</t>
  </si>
  <si>
    <t>石阡县兴旺农牧业有限公司</t>
  </si>
  <si>
    <t>德江县</t>
  </si>
  <si>
    <t>德江县茂辉畜牧养殖专业合作社</t>
  </si>
  <si>
    <t>毕节市</t>
  </si>
  <si>
    <t>大方县</t>
  </si>
  <si>
    <t>大方县马场镇龙家沟养殖农民专业合作社</t>
  </si>
  <si>
    <t>黔东南州</t>
  </si>
  <si>
    <t>锦屏县</t>
  </si>
  <si>
    <t>贵州永诚育种有限公司</t>
  </si>
  <si>
    <t>凯里市</t>
  </si>
  <si>
    <t>凯里市宏大良种猪繁殖场</t>
  </si>
  <si>
    <t>黎平县</t>
  </si>
  <si>
    <t>贵州鑫汇畜牧发展有限公司</t>
  </si>
  <si>
    <t>贵州黎平县慧云农业服务有限责任公司</t>
  </si>
  <si>
    <t>丹寨县</t>
  </si>
  <si>
    <t>贵州丹寨巨能实业有限公司</t>
  </si>
  <si>
    <t>黄平县</t>
  </si>
  <si>
    <t>贵州傲农七环畜牧养殖有限公司</t>
  </si>
  <si>
    <t>天柱县</t>
  </si>
  <si>
    <t>贵州亿安农生态农业发展有限公司</t>
  </si>
  <si>
    <t>天柱县白市镇阳山村万宝养殖场</t>
  </si>
  <si>
    <t>贵州福康泰生态农业发展有限公司</t>
  </si>
  <si>
    <t>贵州福康源生态农业发展有限公司</t>
  </si>
  <si>
    <t>镇远县</t>
  </si>
  <si>
    <t>贵州永鑫农牧科技有限公司</t>
  </si>
  <si>
    <t>三穗县</t>
  </si>
  <si>
    <t>三穗县亚岭明常农业发展有限公司</t>
  </si>
  <si>
    <t>台江县</t>
  </si>
  <si>
    <t>台江县江尧农牧发展有限公司</t>
  </si>
  <si>
    <t>台江县大康农牧发展科技有限公司</t>
  </si>
  <si>
    <t>贵州晟龙农牧发展有限公司</t>
  </si>
  <si>
    <t>施秉县</t>
  </si>
  <si>
    <t>贵州皓特莱农牧发展有限公司</t>
  </si>
  <si>
    <t>贵州润锦养殖有限责任公司</t>
  </si>
  <si>
    <t>施秉县王国香生态种养殖农民专业合作社</t>
  </si>
  <si>
    <t>岑巩县</t>
  </si>
  <si>
    <t>贵州思府农牧有限公司</t>
  </si>
  <si>
    <t>榕江县</t>
  </si>
  <si>
    <t>榕江县乐里镇闽富养猪农民专业合作社</t>
  </si>
  <si>
    <t>黔南州</t>
  </si>
  <si>
    <t>惠水县</t>
  </si>
  <si>
    <t>惠水越秀农牧有限公司</t>
  </si>
  <si>
    <t>惠水县摆金镇弘荷养殖场</t>
  </si>
  <si>
    <t>罗甸县</t>
  </si>
  <si>
    <t>贵州罗甸新旺源农业发展有限公司</t>
  </si>
  <si>
    <t>贵州罗甸黔湖农牧有限公司</t>
  </si>
  <si>
    <t>荔波县</t>
  </si>
  <si>
    <t>荔波喜佳林畜有限公司</t>
  </si>
  <si>
    <t>黔西南州</t>
  </si>
  <si>
    <t>安龙县</t>
  </si>
  <si>
    <t>安龙县蔬菜家禽循环绿色生态养殖基地</t>
  </si>
  <si>
    <t>贵州省原态上品农业科技有限责任公司</t>
  </si>
  <si>
    <t>兴仁市</t>
  </si>
  <si>
    <t>兴仁新六农牧科技有限公司</t>
  </si>
  <si>
    <t>晴隆县</t>
  </si>
  <si>
    <t>晴隆县马场乡兴旺种养殖农民专业合作社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</si>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</sst>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.00_ ;_ @_ "/>
    <numFmt numFmtId="177" formatCode="#,##0.0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rgb="FF000000"/>
      <name val="Times New Roman"/>
      <charset val="0"/>
    </font>
    <font>
      <b/>
      <sz val="11"/>
      <name val="黑体"/>
      <charset val="134"/>
    </font>
    <font>
      <b/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9482;&#36148;&#24687;&#31532;&#20108;&#25209;&#27425;&#23457;&#26680;&#34920;-&#27719;&#24635;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数据表"/>
      <sheetName val="Sheet11"/>
      <sheetName val="第二批次汇总表"/>
      <sheetName val="贵阳市"/>
      <sheetName val="遵义市"/>
      <sheetName val="六盘水市"/>
      <sheetName val="安顺市"/>
      <sheetName val="铜仁市"/>
      <sheetName val="毕节市"/>
      <sheetName val="黔东南州"/>
      <sheetName val="黔南州"/>
      <sheetName val="黔西南州"/>
      <sheetName val="生猪存栏规模"/>
      <sheetName val="贴息重合名单"/>
      <sheetName val="贷款银行分析"/>
      <sheetName val="遵义数据分析"/>
      <sheetName val="六盘水数据分析"/>
      <sheetName val="安顺市数据分析"/>
      <sheetName val="铜仁市数据分析"/>
      <sheetName val="黔东南州数据分析"/>
      <sheetName val="黔南州数据分析"/>
      <sheetName val="黔西南州数据分析"/>
      <sheetName val="贵阳数据分析"/>
      <sheetName val="数据分析原始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A30" t="str">
            <v>申报单位名称</v>
          </cell>
          <cell r="B30" t="str">
            <v>求和项:申报贴息金额（万元）</v>
          </cell>
          <cell r="C30" t="str">
            <v>求和项:县级复核贴息金额（万元）</v>
          </cell>
          <cell r="D30" t="str">
            <v>求和项:市州复核贴息金额（万元）</v>
          </cell>
          <cell r="E30" t="str">
            <v>求和项:经复核可贴息金额（万元）</v>
          </cell>
          <cell r="F30" t="str">
            <v>求和项:单个主体可补贴金额（万元）</v>
          </cell>
        </row>
        <row r="31">
          <cell r="A31" t="str">
            <v>道真仡佬族苗族自治县忠情牧业有限公司</v>
          </cell>
          <cell r="B31">
            <v>1.99</v>
          </cell>
          <cell r="C31">
            <v>1.99</v>
          </cell>
          <cell r="D31">
            <v>1.5904</v>
          </cell>
          <cell r="E31">
            <v>1.3891</v>
          </cell>
          <cell r="F31">
            <v>1.3891</v>
          </cell>
        </row>
        <row r="32">
          <cell r="A32" t="str">
            <v>道真自治县博亿养殖有限责任公司</v>
          </cell>
          <cell r="B32">
            <v>0.5</v>
          </cell>
          <cell r="C32">
            <v>0.5</v>
          </cell>
          <cell r="D32">
            <v>0.4026</v>
          </cell>
          <cell r="E32">
            <v>0.4026</v>
          </cell>
          <cell r="F32">
            <v>0.4026</v>
          </cell>
        </row>
        <row r="33">
          <cell r="A33" t="str">
            <v>道真自治县豪伟养殖场</v>
          </cell>
          <cell r="B33">
            <v>0.2</v>
          </cell>
          <cell r="C33">
            <v>0.2</v>
          </cell>
          <cell r="D33">
            <v>0.1611</v>
          </cell>
          <cell r="E33">
            <v>0.1611</v>
          </cell>
          <cell r="F33">
            <v>0.1611</v>
          </cell>
        </row>
        <row r="34">
          <cell r="A34" t="str">
            <v>道真自治县润发农牧有限公司</v>
          </cell>
          <cell r="B34">
            <v>0.45</v>
          </cell>
          <cell r="C34">
            <v>0.45</v>
          </cell>
          <cell r="D34">
            <v>0.3624</v>
          </cell>
          <cell r="E34">
            <v>0.3624</v>
          </cell>
          <cell r="F34">
            <v>0.3624</v>
          </cell>
        </row>
        <row r="35">
          <cell r="A35" t="str">
            <v>贵州激扬农牧有限公司</v>
          </cell>
          <cell r="B35">
            <v>0.5</v>
          </cell>
          <cell r="C35">
            <v>0.5</v>
          </cell>
          <cell r="D35">
            <v>0.4026</v>
          </cell>
          <cell r="E35">
            <v>0.4026</v>
          </cell>
          <cell r="F35">
            <v>0.4026</v>
          </cell>
        </row>
        <row r="36">
          <cell r="A36" t="str">
            <v>贵州龙凤农业开发有限公司</v>
          </cell>
          <cell r="B36">
            <v>0.8052</v>
          </cell>
          <cell r="C36">
            <v>0.8052</v>
          </cell>
          <cell r="D36">
            <v>0.8053</v>
          </cell>
          <cell r="E36">
            <v>0.8053</v>
          </cell>
          <cell r="F36">
            <v>0.8053</v>
          </cell>
        </row>
        <row r="37">
          <cell r="A37" t="str">
            <v>贵州湄潭博文养殖有限公司</v>
          </cell>
          <cell r="B37">
            <v>1.0743</v>
          </cell>
          <cell r="C37">
            <v>1.0743</v>
          </cell>
          <cell r="D37">
            <v>1.0744</v>
          </cell>
          <cell r="E37">
            <v>0.3114</v>
          </cell>
          <cell r="F37">
            <v>0.3114</v>
          </cell>
        </row>
        <row r="38">
          <cell r="A38" t="str">
            <v>贵州湄潭龙康畜牧养殖有限公司</v>
          </cell>
          <cell r="B38">
            <v>1.4896</v>
          </cell>
          <cell r="C38">
            <v>1.4896</v>
          </cell>
          <cell r="D38">
            <v>1.4898</v>
          </cell>
          <cell r="E38">
            <v>0.9365</v>
          </cell>
          <cell r="F38">
            <v>0.9365</v>
          </cell>
        </row>
        <row r="39">
          <cell r="A39" t="str">
            <v>贵州湄潭县净康农牧农民专业合作社</v>
          </cell>
          <cell r="B39">
            <v>1.2824</v>
          </cell>
          <cell r="C39">
            <v>1.2824</v>
          </cell>
          <cell r="D39">
            <v>1.2824</v>
          </cell>
          <cell r="E39">
            <v>1.2814</v>
          </cell>
          <cell r="F39">
            <v>1.2814</v>
          </cell>
        </row>
        <row r="40">
          <cell r="A40" t="str">
            <v>贵州山哥哥生态农业发展有限责任公司</v>
          </cell>
          <cell r="B40">
            <v>0.5919</v>
          </cell>
          <cell r="C40">
            <v>0.5919</v>
          </cell>
          <cell r="D40">
            <v>0.5919</v>
          </cell>
          <cell r="E40">
            <v>0.5919</v>
          </cell>
          <cell r="F40">
            <v>0.5919</v>
          </cell>
        </row>
        <row r="41">
          <cell r="A41" t="str">
            <v>贵州雨润农牧有限公司</v>
          </cell>
          <cell r="B41">
            <v>8.19</v>
          </cell>
          <cell r="C41">
            <v>8.19</v>
          </cell>
          <cell r="D41">
            <v>5.5427</v>
          </cell>
          <cell r="E41">
            <v>6.5427</v>
          </cell>
          <cell r="F41">
            <v>6.5427</v>
          </cell>
        </row>
        <row r="42">
          <cell r="A42" t="str">
            <v>湄潭县诚心养殖有限责任公司</v>
          </cell>
          <cell r="B42">
            <v>3.57</v>
          </cell>
          <cell r="C42">
            <v>3.57</v>
          </cell>
          <cell r="D42">
            <v>3.6161</v>
          </cell>
          <cell r="E42">
            <v>2.6934</v>
          </cell>
          <cell r="F42">
            <v>2.6934</v>
          </cell>
        </row>
        <row r="43">
          <cell r="A43" t="str">
            <v>仁怀市春辉养殖场</v>
          </cell>
          <cell r="B43">
            <v>1.51</v>
          </cell>
          <cell r="C43">
            <v>1.51</v>
          </cell>
          <cell r="D43">
            <v>1.1998</v>
          </cell>
          <cell r="E43">
            <v>1.1998</v>
          </cell>
          <cell r="F43">
            <v>1.1998</v>
          </cell>
        </row>
        <row r="44">
          <cell r="A44" t="str">
            <v>仁怀市富鑫农牧有限公司</v>
          </cell>
          <cell r="B44">
            <v>3.13</v>
          </cell>
          <cell r="C44">
            <v>3.13</v>
          </cell>
          <cell r="D44">
            <v>2.4943</v>
          </cell>
          <cell r="E44">
            <v>2.4943</v>
          </cell>
          <cell r="F44">
            <v>2.4943</v>
          </cell>
        </row>
        <row r="45">
          <cell r="A45" t="str">
            <v>仁怀市华阳现代农业开发有限公司</v>
          </cell>
          <cell r="B45">
            <v>2.01</v>
          </cell>
          <cell r="C45">
            <v>2.01</v>
          </cell>
          <cell r="D45">
            <v>1.6226</v>
          </cell>
          <cell r="E45">
            <v>1.6226</v>
          </cell>
          <cell r="F45">
            <v>1.6226</v>
          </cell>
        </row>
        <row r="46">
          <cell r="A46" t="str">
            <v>仁怀市新牧农业有限公司</v>
          </cell>
          <cell r="B46">
            <v>2.24</v>
          </cell>
          <cell r="C46">
            <v>2.24</v>
          </cell>
          <cell r="D46">
            <v>1.7836</v>
          </cell>
          <cell r="E46">
            <v>0.6808</v>
          </cell>
          <cell r="F46">
            <v>0.6808</v>
          </cell>
        </row>
        <row r="47">
          <cell r="A47" t="str">
            <v>仁怀长天农牧有限公司</v>
          </cell>
          <cell r="B47">
            <v>1.48</v>
          </cell>
          <cell r="C47">
            <v>1.48</v>
          </cell>
          <cell r="D47">
            <v>1.1837</v>
          </cell>
          <cell r="E47">
            <v>1.1837</v>
          </cell>
          <cell r="F47">
            <v>1.1837</v>
          </cell>
        </row>
        <row r="48">
          <cell r="A48" t="str">
            <v>绥阳县智科养殖有限责任公司</v>
          </cell>
          <cell r="B48">
            <v>0.8656</v>
          </cell>
          <cell r="C48">
            <v>0.8656</v>
          </cell>
          <cell r="D48">
            <v>0.8656</v>
          </cell>
          <cell r="E48">
            <v>0.8656</v>
          </cell>
          <cell r="F48">
            <v>0.8656</v>
          </cell>
        </row>
        <row r="49">
          <cell r="A49" t="str">
            <v>桐梓县鑫盛农牧养殖场</v>
          </cell>
          <cell r="B49">
            <v>0.856</v>
          </cell>
          <cell r="C49">
            <v>0.856</v>
          </cell>
          <cell r="D49">
            <v>0.8555</v>
          </cell>
          <cell r="E49">
            <v>0.8594</v>
          </cell>
          <cell r="F49">
            <v>0.8594</v>
          </cell>
        </row>
        <row r="50">
          <cell r="A50" t="str">
            <v>正安县黔安农牧发展有限公司</v>
          </cell>
          <cell r="B50">
            <v>11.08</v>
          </cell>
          <cell r="C50">
            <v>11.08</v>
          </cell>
          <cell r="D50">
            <v>11.1003</v>
          </cell>
          <cell r="E50">
            <v>7.4595</v>
          </cell>
          <cell r="F50">
            <v>7.4595</v>
          </cell>
        </row>
        <row r="51">
          <cell r="A51" t="str">
            <v>遵义市播州区圣牧种养殖有限公司</v>
          </cell>
          <cell r="B51">
            <v>0.29</v>
          </cell>
          <cell r="C51">
            <v>0.29</v>
          </cell>
          <cell r="D51">
            <v>0.2828</v>
          </cell>
          <cell r="E51">
            <v>0</v>
          </cell>
          <cell r="F51">
            <v>0</v>
          </cell>
        </row>
        <row r="52">
          <cell r="A52" t="str">
            <v>遵义市万富农业有限责任公司</v>
          </cell>
          <cell r="B52">
            <v>1.9326</v>
          </cell>
          <cell r="C52">
            <v>1.9326</v>
          </cell>
          <cell r="D52">
            <v>1.9326</v>
          </cell>
          <cell r="E52">
            <v>1.9326</v>
          </cell>
          <cell r="F52">
            <v>1.9326</v>
          </cell>
        </row>
        <row r="53">
          <cell r="A53" t="str">
            <v>遵义云齐嘉农业发展有限公司</v>
          </cell>
          <cell r="B53">
            <v>0.3887</v>
          </cell>
          <cell r="C53">
            <v>0.3887</v>
          </cell>
          <cell r="D53">
            <v>0.3825</v>
          </cell>
          <cell r="E53">
            <v>0.3911</v>
          </cell>
          <cell r="F53">
            <v>0.3911</v>
          </cell>
        </row>
        <row r="54">
          <cell r="A54" t="str">
            <v>总计</v>
          </cell>
          <cell r="B54">
            <v>46.4263</v>
          </cell>
          <cell r="C54">
            <v>46.4263</v>
          </cell>
          <cell r="D54">
            <v>41.025</v>
          </cell>
          <cell r="E54">
            <v>34.5698</v>
          </cell>
          <cell r="F54">
            <v>34.5698</v>
          </cell>
        </row>
      </sheetData>
      <sheetData sheetId="16">
        <row r="14">
          <cell r="A14" t="str">
            <v>申报单位名称</v>
          </cell>
          <cell r="B14" t="str">
            <v>求和项:申报贴息金额（万元）</v>
          </cell>
          <cell r="C14" t="str">
            <v>求和项:市州复核贴息金额（万元）</v>
          </cell>
          <cell r="D14" t="str">
            <v>求和项:单个主体可补贴金额（万元）</v>
          </cell>
        </row>
        <row r="15">
          <cell r="A15" t="str">
            <v>贵州二表哥生态农业有限公司</v>
          </cell>
          <cell r="B15">
            <v>9.24</v>
          </cell>
          <cell r="C15">
            <v>9.24</v>
          </cell>
          <cell r="D15">
            <v>8.0739</v>
          </cell>
        </row>
        <row r="16">
          <cell r="A16" t="str">
            <v>六盘水大丰农牧发展有限公司</v>
          </cell>
          <cell r="B16">
            <v>1.8</v>
          </cell>
          <cell r="C16">
            <v>1.8</v>
          </cell>
          <cell r="D16">
            <v>0</v>
          </cell>
        </row>
        <row r="17">
          <cell r="A17" t="str">
            <v>六盘水丰茂农业科技有限公司</v>
          </cell>
          <cell r="B17">
            <v>0.6</v>
          </cell>
          <cell r="C17">
            <v>0.6</v>
          </cell>
          <cell r="D17">
            <v>0.6105</v>
          </cell>
        </row>
        <row r="18">
          <cell r="A18" t="str">
            <v>六枝特区大北农农业科技有限公司</v>
          </cell>
          <cell r="B18">
            <v>13.12</v>
          </cell>
          <cell r="C18">
            <v>13.12</v>
          </cell>
          <cell r="D18">
            <v>13.1256</v>
          </cell>
        </row>
        <row r="19">
          <cell r="A19" t="str">
            <v>盘州市黔豕福养殖场</v>
          </cell>
          <cell r="B19">
            <v>1.94</v>
          </cell>
          <cell r="C19">
            <v>1.94</v>
          </cell>
          <cell r="D19">
            <v>1.9487</v>
          </cell>
        </row>
        <row r="20">
          <cell r="A20" t="str">
            <v>水城县康江生态农业发展有限公司</v>
          </cell>
          <cell r="B20">
            <v>0.36</v>
          </cell>
          <cell r="C20">
            <v>0.36</v>
          </cell>
          <cell r="D20">
            <v>0.3624</v>
          </cell>
        </row>
        <row r="21">
          <cell r="A21" t="str">
            <v>总计</v>
          </cell>
          <cell r="B21">
            <v>27.06</v>
          </cell>
          <cell r="C21">
            <v>27.06</v>
          </cell>
          <cell r="D21">
            <v>24.1211</v>
          </cell>
        </row>
      </sheetData>
      <sheetData sheetId="17"/>
      <sheetData sheetId="18">
        <row r="27">
          <cell r="A27" t="str">
            <v>申报单位名称</v>
          </cell>
          <cell r="B27" t="str">
            <v>求和项:申报贴息金额（万元）</v>
          </cell>
          <cell r="C27" t="str">
            <v>求和项:市州复核贴息金额（万元）</v>
          </cell>
          <cell r="D27" t="str">
            <v>求和项:单个主体可补贴金额（万元）</v>
          </cell>
        </row>
        <row r="28">
          <cell r="A28" t="str">
            <v>德江县茂辉畜牧养殖专业合作社</v>
          </cell>
          <cell r="B28">
            <v>1.98</v>
          </cell>
          <cell r="C28">
            <v>1.98</v>
          </cell>
          <cell r="D28">
            <v>1.5511</v>
          </cell>
        </row>
        <row r="29">
          <cell r="A29" t="str">
            <v>贵州木黄云洋农牧有限公司</v>
          </cell>
          <cell r="B29">
            <v>1.5</v>
          </cell>
          <cell r="C29">
            <v>1.5</v>
          </cell>
          <cell r="D29">
            <v>1.2079</v>
          </cell>
        </row>
        <row r="30">
          <cell r="A30" t="str">
            <v>贵州石固林峰农产品贸易有限公司</v>
          </cell>
          <cell r="B30">
            <v>1.6446</v>
          </cell>
          <cell r="C30">
            <v>1.6446</v>
          </cell>
          <cell r="D30">
            <v>0</v>
          </cell>
        </row>
        <row r="31">
          <cell r="A31" t="str">
            <v>贵州石阡佛顶山野生油茶油业有限公司</v>
          </cell>
          <cell r="B31">
            <v>0.82</v>
          </cell>
          <cell r="C31">
            <v>0.82</v>
          </cell>
          <cell r="D31">
            <v>0.8245</v>
          </cell>
        </row>
        <row r="32">
          <cell r="A32" t="str">
            <v>贵州亚新农牧发展有限公司</v>
          </cell>
          <cell r="B32">
            <v>0.6845</v>
          </cell>
          <cell r="C32">
            <v>0.6845</v>
          </cell>
          <cell r="D32">
            <v>0</v>
          </cell>
        </row>
        <row r="33">
          <cell r="A33" t="str">
            <v>贵州永辉生态农业发展有限公司</v>
          </cell>
          <cell r="B33">
            <v>1.1495</v>
          </cell>
          <cell r="C33">
            <v>1.1495</v>
          </cell>
          <cell r="D33">
            <v>0</v>
          </cell>
        </row>
        <row r="34">
          <cell r="A34" t="str">
            <v>贵州御咖牧业有限公司</v>
          </cell>
          <cell r="B34">
            <v>16.11</v>
          </cell>
          <cell r="C34">
            <v>16.11</v>
          </cell>
        </row>
        <row r="35">
          <cell r="A35" t="str">
            <v>江口县凤凰山果业发展有限公司</v>
          </cell>
          <cell r="B35">
            <v>0.7</v>
          </cell>
          <cell r="C35">
            <v>0.7</v>
          </cell>
          <cell r="D35">
            <v>0.6993</v>
          </cell>
        </row>
        <row r="36">
          <cell r="A36" t="str">
            <v>石阡县艾家坪家庭农场</v>
          </cell>
          <cell r="B36">
            <v>0.65</v>
          </cell>
          <cell r="C36">
            <v>0.65</v>
          </cell>
          <cell r="D36">
            <v>0.6547</v>
          </cell>
        </row>
        <row r="37">
          <cell r="A37" t="str">
            <v>石阡县百福祥牧业有限公司</v>
          </cell>
          <cell r="B37">
            <v>0.3851</v>
          </cell>
          <cell r="C37">
            <v>0.3851</v>
          </cell>
          <cell r="D37">
            <v>0.3851</v>
          </cell>
        </row>
        <row r="38">
          <cell r="A38" t="str">
            <v>石阡县攻坚养殖专业合作社</v>
          </cell>
          <cell r="B38">
            <v>0.4158</v>
          </cell>
          <cell r="C38">
            <v>0.4158</v>
          </cell>
          <cell r="D38">
            <v>0</v>
          </cell>
        </row>
        <row r="39">
          <cell r="A39" t="str">
            <v>石阡县河坝场乡顺兴养殖农民专业合作社</v>
          </cell>
          <cell r="B39">
            <v>0.4026</v>
          </cell>
          <cell r="C39">
            <v>0.4026</v>
          </cell>
          <cell r="D39">
            <v>0</v>
          </cell>
        </row>
        <row r="40">
          <cell r="A40" t="str">
            <v>石阡县兴旺农牧业有限公司</v>
          </cell>
          <cell r="B40">
            <v>1.1878</v>
          </cell>
          <cell r="C40">
            <v>1.1878</v>
          </cell>
          <cell r="D40">
            <v>1.1877</v>
          </cell>
        </row>
        <row r="41">
          <cell r="A41" t="str">
            <v>铜仁市富农生态农牧发展有限公司</v>
          </cell>
          <cell r="B41">
            <v>0.67</v>
          </cell>
          <cell r="C41">
            <v>0.67</v>
          </cell>
          <cell r="D41">
            <v>0</v>
          </cell>
        </row>
        <row r="42">
          <cell r="A42" t="str">
            <v>铜仁市鸿生农业发展有限公司</v>
          </cell>
          <cell r="B42">
            <v>1.57</v>
          </cell>
          <cell r="C42">
            <v>1.57</v>
          </cell>
          <cell r="D42">
            <v>1.5702</v>
          </cell>
        </row>
        <row r="43">
          <cell r="A43" t="str">
            <v>铜仁市生态正兴现代农业有限责任公司</v>
          </cell>
          <cell r="B43">
            <v>1.1394</v>
          </cell>
          <cell r="C43">
            <v>1.1394</v>
          </cell>
          <cell r="D43">
            <v>1.1372</v>
          </cell>
        </row>
        <row r="44">
          <cell r="A44" t="str">
            <v>铜仁市万山区万盛农业有限公司</v>
          </cell>
          <cell r="B44">
            <v>2.018</v>
          </cell>
          <cell r="C44">
            <v>2.018</v>
          </cell>
          <cell r="D44">
            <v>2.0314</v>
          </cell>
        </row>
        <row r="45">
          <cell r="A45" t="str">
            <v>铜仁泰铭生态农业科技旅游发展有限公司</v>
          </cell>
          <cell r="B45">
            <v>7.35</v>
          </cell>
          <cell r="C45">
            <v>7.35</v>
          </cell>
          <cell r="D45">
            <v>3.9955</v>
          </cell>
        </row>
        <row r="46">
          <cell r="A46" t="str">
            <v>印江梵丰畜牧养殖有限公司</v>
          </cell>
          <cell r="B46">
            <v>0.2822</v>
          </cell>
          <cell r="C46">
            <v>0.2822</v>
          </cell>
          <cell r="D46">
            <v>0.2255</v>
          </cell>
        </row>
        <row r="47">
          <cell r="A47" t="str">
            <v>印江自治县碧园农牧有限公司</v>
          </cell>
          <cell r="B47">
            <v>1</v>
          </cell>
          <cell r="C47">
            <v>1</v>
          </cell>
          <cell r="D47">
            <v>0.5409</v>
          </cell>
        </row>
      </sheetData>
      <sheetData sheetId="19">
        <row r="35">
          <cell r="A35" t="str">
            <v>申报单位名称</v>
          </cell>
          <cell r="B35" t="str">
            <v>求和项:申报贴息金额（万元）</v>
          </cell>
          <cell r="C35" t="str">
            <v>求和项:县级复核贴息金额（万元）</v>
          </cell>
          <cell r="D35" t="str">
            <v>求和项:单个主体可补贴金额（万元）</v>
          </cell>
        </row>
        <row r="36">
          <cell r="A36" t="str">
            <v>从江县齐兴生态养殖场</v>
          </cell>
          <cell r="B36">
            <v>0.459</v>
          </cell>
          <cell r="C36">
            <v>0.459</v>
          </cell>
          <cell r="D36">
            <v>0</v>
          </cell>
        </row>
        <row r="37">
          <cell r="A37" t="str">
            <v>贵州傲农七环畜牧养殖有限公司</v>
          </cell>
          <cell r="B37">
            <v>48.73</v>
          </cell>
          <cell r="C37">
            <v>48.73</v>
          </cell>
          <cell r="D37">
            <v>62.8284</v>
          </cell>
        </row>
        <row r="38">
          <cell r="A38" t="str">
            <v>贵州晟龙农牧发展有限公司</v>
          </cell>
          <cell r="B38">
            <v>0.75</v>
          </cell>
          <cell r="C38">
            <v>0.75</v>
          </cell>
          <cell r="D38">
            <v>0.6039</v>
          </cell>
        </row>
        <row r="39">
          <cell r="A39" t="str">
            <v>贵州丹寨巨能实业有限公司</v>
          </cell>
          <cell r="B39">
            <v>0.804</v>
          </cell>
          <cell r="C39">
            <v>0.804</v>
          </cell>
          <cell r="D39">
            <v>0.8052</v>
          </cell>
        </row>
        <row r="40">
          <cell r="A40" t="str">
            <v>贵州福康泰生态农业发展有限公司</v>
          </cell>
          <cell r="B40">
            <v>2.427778</v>
          </cell>
          <cell r="C40">
            <v>2.427778</v>
          </cell>
          <cell r="D40">
            <v>0.8053</v>
          </cell>
        </row>
        <row r="41">
          <cell r="A41" t="str">
            <v>贵州福康源生态农业发展有限公司</v>
          </cell>
          <cell r="B41">
            <v>1.991166</v>
          </cell>
          <cell r="C41">
            <v>1.991166</v>
          </cell>
          <cell r="D41">
            <v>0.7913</v>
          </cell>
        </row>
        <row r="42">
          <cell r="A42" t="str">
            <v>贵州皓特莱农牧发展有限公司</v>
          </cell>
          <cell r="B42">
            <v>0.38554</v>
          </cell>
          <cell r="C42">
            <v>0.38554</v>
          </cell>
          <cell r="D42">
            <v>0.3856</v>
          </cell>
        </row>
        <row r="43">
          <cell r="A43" t="str">
            <v>贵州鸿源农业发展有限责任公司</v>
          </cell>
          <cell r="B43">
            <v>1.32301</v>
          </cell>
          <cell r="C43">
            <v>1.32301</v>
          </cell>
          <cell r="D43">
            <v>0</v>
          </cell>
        </row>
        <row r="44">
          <cell r="A44" t="str">
            <v>贵州黎平县慧云农业服务有限责任公司</v>
          </cell>
          <cell r="B44">
            <v>0.9353</v>
          </cell>
          <cell r="C44">
            <v>0.9353</v>
          </cell>
          <cell r="D44">
            <v>0.7368</v>
          </cell>
        </row>
        <row r="45">
          <cell r="A45" t="str">
            <v>贵州黎平县洲济农业开发有限责任公司</v>
          </cell>
          <cell r="B45">
            <v>0.6755</v>
          </cell>
          <cell r="C45">
            <v>0.6755</v>
          </cell>
          <cell r="D45">
            <v>0</v>
          </cell>
        </row>
        <row r="46">
          <cell r="A46" t="str">
            <v>贵州润锦养殖有限责任公司</v>
          </cell>
          <cell r="B46">
            <v>3.940481</v>
          </cell>
          <cell r="C46">
            <v>3.940481</v>
          </cell>
          <cell r="D46">
            <v>3.8748</v>
          </cell>
        </row>
        <row r="47">
          <cell r="A47" t="str">
            <v>贵州思府农牧有限公司</v>
          </cell>
          <cell r="B47">
            <v>0.73</v>
          </cell>
          <cell r="C47">
            <v>0.73</v>
          </cell>
          <cell r="D47">
            <v>0.5836</v>
          </cell>
        </row>
        <row r="48">
          <cell r="A48" t="str">
            <v>贵州鑫汇畜牧发展有限公司</v>
          </cell>
          <cell r="B48">
            <v>0.9663</v>
          </cell>
          <cell r="C48">
            <v>0.9663</v>
          </cell>
          <cell r="D48">
            <v>0.9663</v>
          </cell>
        </row>
        <row r="49">
          <cell r="A49" t="str">
            <v>贵州亿安农生态农业发展有限公司</v>
          </cell>
          <cell r="B49">
            <v>5.3895</v>
          </cell>
          <cell r="C49">
            <v>5.3895</v>
          </cell>
          <cell r="D49">
            <v>1.8664</v>
          </cell>
        </row>
        <row r="50">
          <cell r="A50" t="str">
            <v>贵州永诚育种有限公司</v>
          </cell>
          <cell r="B50">
            <v>9.26</v>
          </cell>
          <cell r="C50">
            <v>9.26</v>
          </cell>
          <cell r="D50">
            <v>9.1961</v>
          </cell>
        </row>
        <row r="51">
          <cell r="A51" t="str">
            <v>贵州永鑫农牧科技有限公司</v>
          </cell>
          <cell r="B51">
            <v>11.160218</v>
          </cell>
          <cell r="C51">
            <v>11.160218</v>
          </cell>
          <cell r="D51">
            <v>9.7858</v>
          </cell>
        </row>
        <row r="52">
          <cell r="A52" t="str">
            <v>凯里市宏大良种猪繁殖场</v>
          </cell>
          <cell r="B52">
            <v>4.18</v>
          </cell>
          <cell r="C52">
            <v>4.18</v>
          </cell>
          <cell r="D52">
            <v>3.3261</v>
          </cell>
        </row>
        <row r="53">
          <cell r="A53" t="str">
            <v>黎平矮枧秀海养殖业农民专业合作社</v>
          </cell>
          <cell r="B53">
            <v>0.0998</v>
          </cell>
          <cell r="C53">
            <v>0.0998</v>
          </cell>
          <cell r="D53">
            <v>0</v>
          </cell>
        </row>
        <row r="54">
          <cell r="A54" t="str">
            <v>黎平县和盛人家种养殖农民专业合作社</v>
          </cell>
          <cell r="B54">
            <v>0.7843</v>
          </cell>
          <cell r="C54">
            <v>0.7843</v>
          </cell>
          <cell r="D54">
            <v>0</v>
          </cell>
        </row>
        <row r="55">
          <cell r="A55" t="str">
            <v>黎平鑫锐种养殖有限责任公司</v>
          </cell>
          <cell r="B55">
            <v>0.22949</v>
          </cell>
          <cell r="C55">
            <v>0.22949</v>
          </cell>
          <cell r="D55">
            <v>0</v>
          </cell>
        </row>
        <row r="56">
          <cell r="A56" t="str">
            <v>黎平勇寨生猪饲养有限责任公司</v>
          </cell>
          <cell r="B56">
            <v>0.3704</v>
          </cell>
          <cell r="C56">
            <v>0.3704</v>
          </cell>
          <cell r="D56">
            <v>0</v>
          </cell>
        </row>
        <row r="57">
          <cell r="A57" t="str">
            <v>榕江县乐里镇闽富养猪农民专业合作社</v>
          </cell>
          <cell r="B57">
            <v>1.8108</v>
          </cell>
          <cell r="C57">
            <v>1.8108</v>
          </cell>
          <cell r="D57">
            <v>1.8367</v>
          </cell>
        </row>
        <row r="58">
          <cell r="A58" t="str">
            <v>三穗县亚岭明常农业发展有限公司</v>
          </cell>
          <cell r="B58">
            <v>0.374</v>
          </cell>
          <cell r="C58">
            <v>0.374</v>
          </cell>
          <cell r="D58">
            <v>0.3418</v>
          </cell>
        </row>
        <row r="59">
          <cell r="A59" t="str">
            <v>施秉县王国香生态种养殖农民专业合作社</v>
          </cell>
          <cell r="B59">
            <v>0.554048</v>
          </cell>
          <cell r="C59">
            <v>0.554048</v>
          </cell>
          <cell r="D59">
            <v>0.505</v>
          </cell>
        </row>
        <row r="60">
          <cell r="A60" t="str">
            <v>台江县大康农牧发展科技有限公司</v>
          </cell>
          <cell r="B60">
            <v>0.82</v>
          </cell>
          <cell r="C60">
            <v>0.82</v>
          </cell>
          <cell r="D60">
            <v>0.8053</v>
          </cell>
        </row>
        <row r="61">
          <cell r="A61" t="str">
            <v>台江县江尧农牧发展有限公司</v>
          </cell>
          <cell r="B61">
            <v>0.94</v>
          </cell>
          <cell r="C61">
            <v>0.94</v>
          </cell>
          <cell r="D61">
            <v>0.8053</v>
          </cell>
        </row>
        <row r="62">
          <cell r="A62" t="str">
            <v>天柱县白市镇阳山村万宝养殖场</v>
          </cell>
          <cell r="B62">
            <v>3.715</v>
          </cell>
          <cell r="C62">
            <v>3.715</v>
          </cell>
          <cell r="D62">
            <v>0.769</v>
          </cell>
        </row>
        <row r="63">
          <cell r="A63" t="str">
            <v>总计</v>
          </cell>
          <cell r="B63">
            <v>103.805631</v>
          </cell>
          <cell r="C63">
            <v>103.805631</v>
          </cell>
          <cell r="D63">
            <v>101.6187</v>
          </cell>
        </row>
      </sheetData>
      <sheetData sheetId="20">
        <row r="15">
          <cell r="A15" t="str">
            <v>申报单位名称</v>
          </cell>
          <cell r="B15" t="str">
            <v>求和项:申报贴息金额（万元）</v>
          </cell>
          <cell r="C15" t="str">
            <v>求和项:市州复核贴息金额（万元）</v>
          </cell>
          <cell r="D15" t="str">
            <v>求和项:单个主体可补贴金额（万元）</v>
          </cell>
        </row>
        <row r="16">
          <cell r="A16" t="str">
            <v>贵州罗甸黔湖农牧有限公司</v>
          </cell>
          <cell r="B16">
            <v>19.07</v>
          </cell>
          <cell r="C16">
            <v>19.11</v>
          </cell>
          <cell r="D16">
            <v>15.2559</v>
          </cell>
        </row>
        <row r="17">
          <cell r="A17" t="str">
            <v>贵州罗甸新旺源农业发展有限公司</v>
          </cell>
          <cell r="B17">
            <v>2.14</v>
          </cell>
          <cell r="C17">
            <v>2.14</v>
          </cell>
          <cell r="D17">
            <v>2.3596</v>
          </cell>
        </row>
        <row r="18">
          <cell r="A18" t="str">
            <v>惠水县摆金镇弘荷养殖场</v>
          </cell>
          <cell r="B18">
            <v>1.4528</v>
          </cell>
          <cell r="C18">
            <v>1.4528</v>
          </cell>
          <cell r="D18">
            <v>1.2534</v>
          </cell>
        </row>
        <row r="19">
          <cell r="A19" t="str">
            <v>惠水越秀农牧有限公司</v>
          </cell>
          <cell r="B19">
            <v>80</v>
          </cell>
          <cell r="C19">
            <v>80</v>
          </cell>
          <cell r="D19">
            <v>80</v>
          </cell>
        </row>
        <row r="20">
          <cell r="A20" t="str">
            <v>荔波喜佳林畜有限公司</v>
          </cell>
          <cell r="B20">
            <v>2.68</v>
          </cell>
          <cell r="C20">
            <v>2.68</v>
          </cell>
          <cell r="D20">
            <v>1.1273</v>
          </cell>
        </row>
        <row r="21">
          <cell r="A21" t="str">
            <v>瓮安县运达牧业有限公司</v>
          </cell>
          <cell r="B21">
            <v>2.2</v>
          </cell>
          <cell r="C21">
            <v>2.2</v>
          </cell>
          <cell r="D21">
            <v>0</v>
          </cell>
        </row>
        <row r="22">
          <cell r="A22" t="str">
            <v>总计</v>
          </cell>
          <cell r="B22">
            <v>107.5428</v>
          </cell>
          <cell r="C22">
            <v>107.5828</v>
          </cell>
          <cell r="D22">
            <v>99.9962</v>
          </cell>
        </row>
      </sheetData>
      <sheetData sheetId="21">
        <row r="14">
          <cell r="A14" t="str">
            <v>申报单位名称</v>
          </cell>
          <cell r="B14" t="str">
            <v>求和项:申报贴息金额（万元）</v>
          </cell>
          <cell r="C14" t="str">
            <v>求和项:市州复核贴息金额（万元）</v>
          </cell>
          <cell r="D14" t="str">
            <v>求和项:单个主体可补贴金额（万元）</v>
          </cell>
        </row>
        <row r="15">
          <cell r="A15" t="str">
            <v>安龙县荣发种养殖农民专业合作社</v>
          </cell>
          <cell r="B15">
            <v>4.1312</v>
          </cell>
          <cell r="C15">
            <v>4.1312</v>
          </cell>
          <cell r="D15">
            <v>0</v>
          </cell>
        </row>
        <row r="16">
          <cell r="A16" t="str">
            <v>安龙县蔬菜家禽循环绿色生态养殖基地</v>
          </cell>
          <cell r="B16">
            <v>1.7733</v>
          </cell>
          <cell r="C16">
            <v>1.7814</v>
          </cell>
          <cell r="D16">
            <v>1.7857</v>
          </cell>
        </row>
        <row r="17">
          <cell r="A17" t="str">
            <v>贵州省原态上品农业科技有限责任公司</v>
          </cell>
          <cell r="B17">
            <v>0.6608</v>
          </cell>
          <cell r="C17">
            <v>0.6608</v>
          </cell>
          <cell r="D17">
            <v>0.6674</v>
          </cell>
        </row>
        <row r="18">
          <cell r="A18" t="str">
            <v>晴隆县马场乡兴旺种养殖农民专业合作社</v>
          </cell>
          <cell r="B18">
            <v>3.1</v>
          </cell>
          <cell r="C18">
            <v>3.1</v>
          </cell>
          <cell r="D18">
            <v>3.3509</v>
          </cell>
        </row>
        <row r="19">
          <cell r="A19" t="str">
            <v>兴仁新六农牧科技有限公司</v>
          </cell>
          <cell r="B19">
            <v>22</v>
          </cell>
          <cell r="C19">
            <v>22</v>
          </cell>
          <cell r="D19">
            <v>11.4453</v>
          </cell>
        </row>
      </sheetData>
      <sheetData sheetId="22">
        <row r="21">
          <cell r="A21" t="str">
            <v>申报单位名称</v>
          </cell>
          <cell r="B21" t="str">
            <v>求和项:申报贴息金额（万元）</v>
          </cell>
          <cell r="C21" t="str">
            <v>求和项:市州复核贴息金额（万元）</v>
          </cell>
          <cell r="D21" t="str">
            <v>求和项:单个主体可补贴金额（万元）</v>
          </cell>
        </row>
        <row r="22">
          <cell r="A22" t="str">
            <v>贵阳花溪宏兴养殖场</v>
          </cell>
          <cell r="B22">
            <v>0.4</v>
          </cell>
          <cell r="C22">
            <v>0.4</v>
          </cell>
          <cell r="D22">
            <v>0</v>
          </cell>
        </row>
        <row r="23">
          <cell r="A23" t="str">
            <v>贵阳金马生猪养殖有限公司</v>
          </cell>
          <cell r="B23">
            <v>1.52</v>
          </cell>
          <cell r="C23">
            <v>1.52</v>
          </cell>
          <cell r="D23">
            <v>0</v>
          </cell>
        </row>
        <row r="24">
          <cell r="A24" t="str">
            <v>贵州成林养殖场</v>
          </cell>
          <cell r="B24">
            <v>0.37</v>
          </cell>
          <cell r="C24">
            <v>0.37</v>
          </cell>
          <cell r="D24">
            <v>0</v>
          </cell>
        </row>
        <row r="25">
          <cell r="A25" t="str">
            <v>贵州嘉农种猪养殖有限公司</v>
          </cell>
          <cell r="B25">
            <v>7.67</v>
          </cell>
          <cell r="C25">
            <v>7.67</v>
          </cell>
          <cell r="D25">
            <v>7.4398</v>
          </cell>
        </row>
        <row r="26">
          <cell r="A26" t="str">
            <v>贵州利海牧业有限公司</v>
          </cell>
          <cell r="B26">
            <v>0.8</v>
          </cell>
          <cell r="C26">
            <v>0.81</v>
          </cell>
          <cell r="D26">
            <v>0</v>
          </cell>
        </row>
        <row r="27">
          <cell r="A27" t="str">
            <v>贵州闽信农业科技发展有限公司</v>
          </cell>
          <cell r="B27">
            <v>15.4</v>
          </cell>
          <cell r="C27">
            <v>15.4</v>
          </cell>
          <cell r="D27">
            <v>0</v>
          </cell>
        </row>
        <row r="28">
          <cell r="A28" t="str">
            <v>开阳吉成农业发展有限公司</v>
          </cell>
          <cell r="B28">
            <v>0.33</v>
          </cell>
          <cell r="C28">
            <v>0.33</v>
          </cell>
          <cell r="D28">
            <v>0</v>
          </cell>
        </row>
        <row r="29">
          <cell r="A29" t="str">
            <v>开阳县二娃养殖场</v>
          </cell>
          <cell r="B29">
            <v>0.66</v>
          </cell>
          <cell r="C29">
            <v>0.66</v>
          </cell>
          <cell r="D29">
            <v>0</v>
          </cell>
        </row>
        <row r="30">
          <cell r="A30" t="str">
            <v>开阳县富民种养殖农民专业合作社</v>
          </cell>
          <cell r="B30">
            <v>0.3</v>
          </cell>
          <cell r="C30">
            <v>0.3</v>
          </cell>
          <cell r="D30">
            <v>0</v>
          </cell>
        </row>
        <row r="31">
          <cell r="A31" t="str">
            <v>开阳县洪发养殖场</v>
          </cell>
          <cell r="B31">
            <v>0.79</v>
          </cell>
          <cell r="C31">
            <v>0.79</v>
          </cell>
          <cell r="D31">
            <v>0</v>
          </cell>
        </row>
        <row r="32">
          <cell r="A32" t="str">
            <v>开阳县任伟唐友珍家庭养殖场（个体工商户）</v>
          </cell>
          <cell r="B32">
            <v>0.19</v>
          </cell>
          <cell r="C32">
            <v>0.19</v>
          </cell>
          <cell r="D32">
            <v>0</v>
          </cell>
        </row>
        <row r="33">
          <cell r="A33" t="str">
            <v>开阳县耀程生猪养殖场</v>
          </cell>
          <cell r="B33">
            <v>0.58</v>
          </cell>
          <cell r="C33">
            <v>0.58</v>
          </cell>
          <cell r="D33">
            <v>0</v>
          </cell>
        </row>
        <row r="34">
          <cell r="A34" t="str">
            <v>开阳县众鑫生态农业发展有限公司</v>
          </cell>
          <cell r="B34">
            <v>2.04</v>
          </cell>
          <cell r="C34">
            <v>2.04</v>
          </cell>
          <cell r="D34">
            <v>0</v>
          </cell>
        </row>
        <row r="35">
          <cell r="A35" t="str">
            <v>开阳云顶农业开发有限公司</v>
          </cell>
          <cell r="B35">
            <v>3.37</v>
          </cell>
          <cell r="C35">
            <v>3.37</v>
          </cell>
          <cell r="D35">
            <v>0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zoomScale="130" zoomScaleNormal="130" topLeftCell="A53" workbookViewId="0">
      <selection activeCell="I13" sqref="I13"/>
    </sheetView>
  </sheetViews>
  <sheetFormatPr defaultColWidth="9" defaultRowHeight="13.5" outlineLevelCol="6"/>
  <cols>
    <col min="1" max="1" width="5.575" customWidth="1"/>
    <col min="2" max="2" width="13.4583333333333" customWidth="1"/>
    <col min="3" max="3" width="11.725" customWidth="1"/>
    <col min="4" max="4" width="39.25" customWidth="1"/>
    <col min="5" max="5" width="13.3666666666667" customWidth="1"/>
    <col min="6" max="7" width="12.5" customWidth="1"/>
  </cols>
  <sheetData>
    <row r="1" ht="28.5" spans="1:7">
      <c r="A1" s="1" t="s">
        <v>0</v>
      </c>
      <c r="B1" s="2"/>
      <c r="C1" s="2"/>
      <c r="D1" s="2"/>
      <c r="E1" s="2"/>
      <c r="F1" s="2"/>
      <c r="G1" s="2"/>
    </row>
    <row r="2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15" spans="1:7">
      <c r="A3" s="5">
        <v>1</v>
      </c>
      <c r="B3" s="6" t="s">
        <v>8</v>
      </c>
      <c r="C3" s="6" t="s">
        <v>9</v>
      </c>
      <c r="D3" s="6" t="s">
        <v>10</v>
      </c>
      <c r="E3" s="7">
        <f>VLOOKUP($D3,[1]贵阳数据分析!$A$21:$D$35,2,FALSE)</f>
        <v>7.67</v>
      </c>
      <c r="F3" s="7">
        <f>VLOOKUP($D3,[1]贵阳数据分析!$A$21:$D$35,3,FALSE)</f>
        <v>7.67</v>
      </c>
      <c r="G3" s="7">
        <f>VLOOKUP($D3,[1]贵阳数据分析!$A$21:$D$35,4,FALSE)</f>
        <v>7.4398</v>
      </c>
    </row>
    <row r="4" ht="15" spans="1:7">
      <c r="A4" s="5">
        <v>2</v>
      </c>
      <c r="B4" s="8" t="s">
        <v>11</v>
      </c>
      <c r="C4" s="6" t="s">
        <v>12</v>
      </c>
      <c r="D4" s="6" t="s">
        <v>13</v>
      </c>
      <c r="E4" s="7">
        <f>VLOOKUP($D4,[1]遵义数据分析!$A$30:$F$54,2,FALSE)</f>
        <v>1.9326</v>
      </c>
      <c r="F4" s="7">
        <f>VLOOKUP($D4,[1]遵义数据分析!$A$30:$F$54,4,FALSE)</f>
        <v>1.9326</v>
      </c>
      <c r="G4" s="7">
        <f>VLOOKUP($D4,[1]遵义数据分析!$A$30:$F$54,6,FALSE)</f>
        <v>1.9326</v>
      </c>
    </row>
    <row r="5" ht="15" spans="1:7">
      <c r="A5" s="5">
        <v>3</v>
      </c>
      <c r="B5" s="9"/>
      <c r="C5" s="10" t="s">
        <v>14</v>
      </c>
      <c r="D5" s="10" t="s">
        <v>15</v>
      </c>
      <c r="E5" s="7">
        <f>VLOOKUP($D5,[1]遵义数据分析!$A$30:$F$54,2,FALSE)</f>
        <v>0.3887</v>
      </c>
      <c r="F5" s="7">
        <f>VLOOKUP($D5,[1]遵义数据分析!$A$30:$F$54,4,FALSE)</f>
        <v>0.3825</v>
      </c>
      <c r="G5" s="7">
        <f>VLOOKUP($D5,[1]遵义数据分析!$A$30:$F$54,6,FALSE)</f>
        <v>0.3911</v>
      </c>
    </row>
    <row r="6" ht="15" spans="1:7">
      <c r="A6" s="5">
        <v>4</v>
      </c>
      <c r="B6" s="9"/>
      <c r="C6" s="10" t="s">
        <v>16</v>
      </c>
      <c r="D6" s="10" t="s">
        <v>17</v>
      </c>
      <c r="E6" s="7">
        <f>VLOOKUP($D6,[1]遵义数据分析!$A$30:$F$54,2,FALSE)</f>
        <v>0.8656</v>
      </c>
      <c r="F6" s="7">
        <f>VLOOKUP($D6,[1]遵义数据分析!$A$30:$F$54,4,FALSE)</f>
        <v>0.8656</v>
      </c>
      <c r="G6" s="7">
        <f>VLOOKUP($D6,[1]遵义数据分析!$A$30:$F$54,6,FALSE)</f>
        <v>0.8656</v>
      </c>
    </row>
    <row r="7" ht="15" spans="1:7">
      <c r="A7" s="5">
        <v>5</v>
      </c>
      <c r="B7" s="9"/>
      <c r="C7" s="10" t="s">
        <v>16</v>
      </c>
      <c r="D7" s="10" t="s">
        <v>18</v>
      </c>
      <c r="E7" s="7">
        <f>VLOOKUP($D7,[1]遵义数据分析!$A$30:$F$54,2,FALSE)</f>
        <v>0.5919</v>
      </c>
      <c r="F7" s="7">
        <f>VLOOKUP($D7,[1]遵义数据分析!$A$30:$F$54,4,FALSE)</f>
        <v>0.5919</v>
      </c>
      <c r="G7" s="7">
        <f>VLOOKUP($D7,[1]遵义数据分析!$A$30:$F$54,6,FALSE)</f>
        <v>0.5919</v>
      </c>
    </row>
    <row r="8" ht="15" spans="1:7">
      <c r="A8" s="5">
        <v>6</v>
      </c>
      <c r="B8" s="9"/>
      <c r="C8" s="10" t="s">
        <v>19</v>
      </c>
      <c r="D8" s="10" t="s">
        <v>20</v>
      </c>
      <c r="E8" s="7">
        <f>VLOOKUP($D8,[1]遵义数据分析!$A$30:$F$54,2,FALSE)</f>
        <v>0.45</v>
      </c>
      <c r="F8" s="7">
        <f>VLOOKUP($D8,[1]遵义数据分析!$A$30:$F$54,4,FALSE)</f>
        <v>0.3624</v>
      </c>
      <c r="G8" s="7">
        <f>VLOOKUP($D8,[1]遵义数据分析!$A$30:$F$54,6,FALSE)</f>
        <v>0.3624</v>
      </c>
    </row>
    <row r="9" ht="15" spans="1:7">
      <c r="A9" s="5">
        <v>7</v>
      </c>
      <c r="B9" s="9"/>
      <c r="C9" s="10" t="s">
        <v>19</v>
      </c>
      <c r="D9" s="10" t="s">
        <v>21</v>
      </c>
      <c r="E9" s="7">
        <f>VLOOKUP($D9,[1]遵义数据分析!$A$30:$F$54,2,FALSE)</f>
        <v>0.5</v>
      </c>
      <c r="F9" s="7">
        <f>VLOOKUP($D9,[1]遵义数据分析!$A$30:$F$54,4,FALSE)</f>
        <v>0.4026</v>
      </c>
      <c r="G9" s="7">
        <f>VLOOKUP($D9,[1]遵义数据分析!$A$30:$F$54,6,FALSE)</f>
        <v>0.4026</v>
      </c>
    </row>
    <row r="10" ht="15" spans="1:7">
      <c r="A10" s="5">
        <v>8</v>
      </c>
      <c r="B10" s="9"/>
      <c r="C10" s="10" t="s">
        <v>19</v>
      </c>
      <c r="D10" s="6" t="s">
        <v>22</v>
      </c>
      <c r="E10" s="7">
        <f>VLOOKUP($D10,[1]遵义数据分析!$A$30:$F$54,2,FALSE)</f>
        <v>0.2</v>
      </c>
      <c r="F10" s="7">
        <f>VLOOKUP($D10,[1]遵义数据分析!$A$30:$F$54,4,FALSE)</f>
        <v>0.1611</v>
      </c>
      <c r="G10" s="7">
        <f>VLOOKUP($D10,[1]遵义数据分析!$A$30:$F$54,6,FALSE)</f>
        <v>0.1611</v>
      </c>
    </row>
    <row r="11" ht="15" spans="1:7">
      <c r="A11" s="5">
        <v>9</v>
      </c>
      <c r="B11" s="9"/>
      <c r="C11" s="6" t="s">
        <v>19</v>
      </c>
      <c r="D11" s="6" t="s">
        <v>23</v>
      </c>
      <c r="E11" s="7">
        <f>VLOOKUP($D11,[1]遵义数据分析!$A$30:$F$54,2,FALSE)</f>
        <v>1.99</v>
      </c>
      <c r="F11" s="7">
        <f>VLOOKUP($D11,[1]遵义数据分析!$A$30:$F$54,4,FALSE)</f>
        <v>1.5904</v>
      </c>
      <c r="G11" s="7">
        <f>VLOOKUP($D11,[1]遵义数据分析!$A$30:$F$54,6,FALSE)</f>
        <v>1.3891</v>
      </c>
    </row>
    <row r="12" ht="15" spans="1:7">
      <c r="A12" s="5">
        <v>10</v>
      </c>
      <c r="B12" s="9"/>
      <c r="C12" s="10" t="s">
        <v>19</v>
      </c>
      <c r="D12" s="10" t="s">
        <v>24</v>
      </c>
      <c r="E12" s="7">
        <f>VLOOKUP($D12,[1]遵义数据分析!$A$30:$F$54,2,FALSE)</f>
        <v>0.5</v>
      </c>
      <c r="F12" s="7">
        <f>VLOOKUP($D12,[1]遵义数据分析!$A$30:$F$54,4,FALSE)</f>
        <v>0.4026</v>
      </c>
      <c r="G12" s="7">
        <f>VLOOKUP($D12,[1]遵义数据分析!$A$30:$F$54,6,FALSE)</f>
        <v>0.4026</v>
      </c>
    </row>
    <row r="13" ht="15" spans="1:7">
      <c r="A13" s="5">
        <v>11</v>
      </c>
      <c r="B13" s="9"/>
      <c r="C13" s="10" t="s">
        <v>19</v>
      </c>
      <c r="D13" s="10" t="s">
        <v>25</v>
      </c>
      <c r="E13" s="7">
        <f>VLOOKUP($D13,[1]遵义数据分析!$A$30:$F$54,2,FALSE)</f>
        <v>8.19</v>
      </c>
      <c r="F13" s="7">
        <f>VLOOKUP($D13,[1]遵义数据分析!$A$30:$F$54,4,FALSE)</f>
        <v>5.5427</v>
      </c>
      <c r="G13" s="7">
        <f>VLOOKUP($D13,[1]遵义数据分析!$A$30:$F$54,6,FALSE)</f>
        <v>6.5427</v>
      </c>
    </row>
    <row r="14" ht="15" spans="1:7">
      <c r="A14" s="5">
        <v>12</v>
      </c>
      <c r="B14" s="9"/>
      <c r="C14" s="10" t="s">
        <v>26</v>
      </c>
      <c r="D14" s="10" t="s">
        <v>27</v>
      </c>
      <c r="E14" s="7">
        <f>VLOOKUP($D14,[1]遵义数据分析!$A$30:$F$54,2,FALSE)</f>
        <v>0.8052</v>
      </c>
      <c r="F14" s="7">
        <f>VLOOKUP($D14,[1]遵义数据分析!$A$30:$F$54,4,FALSE)</f>
        <v>0.8053</v>
      </c>
      <c r="G14" s="7">
        <f>VLOOKUP($D14,[1]遵义数据分析!$A$30:$F$54,6,FALSE)</f>
        <v>0.8053</v>
      </c>
    </row>
    <row r="15" ht="15" spans="1:7">
      <c r="A15" s="5">
        <v>13</v>
      </c>
      <c r="B15" s="9"/>
      <c r="C15" s="10" t="s">
        <v>28</v>
      </c>
      <c r="D15" s="10" t="s">
        <v>29</v>
      </c>
      <c r="E15" s="7">
        <f>VLOOKUP($D15,[1]遵义数据分析!$A$30:$F$54,2,FALSE)</f>
        <v>1.48</v>
      </c>
      <c r="F15" s="7">
        <f>VLOOKUP($D15,[1]遵义数据分析!$A$30:$F$54,4,FALSE)</f>
        <v>1.1837</v>
      </c>
      <c r="G15" s="7">
        <f>VLOOKUP($D15,[1]遵义数据分析!$A$30:$F$54,6,FALSE)</f>
        <v>1.1837</v>
      </c>
    </row>
    <row r="16" ht="15" spans="1:7">
      <c r="A16" s="5">
        <v>14</v>
      </c>
      <c r="B16" s="9"/>
      <c r="C16" s="10" t="s">
        <v>28</v>
      </c>
      <c r="D16" s="10" t="s">
        <v>30</v>
      </c>
      <c r="E16" s="7">
        <f>VLOOKUP($D16,[1]遵义数据分析!$A$30:$F$54,2,FALSE)</f>
        <v>2.24</v>
      </c>
      <c r="F16" s="7">
        <f>VLOOKUP($D16,[1]遵义数据分析!$A$30:$F$54,4,FALSE)</f>
        <v>1.7836</v>
      </c>
      <c r="G16" s="7">
        <f>VLOOKUP($D16,[1]遵义数据分析!$A$30:$F$54,6,FALSE)</f>
        <v>0.6808</v>
      </c>
    </row>
    <row r="17" ht="15" spans="1:7">
      <c r="A17" s="5">
        <v>15</v>
      </c>
      <c r="B17" s="9"/>
      <c r="C17" s="10" t="s">
        <v>28</v>
      </c>
      <c r="D17" s="10" t="s">
        <v>31</v>
      </c>
      <c r="E17" s="7">
        <f>VLOOKUP($D17,[1]遵义数据分析!$A$30:$F$54,2,FALSE)</f>
        <v>3.13</v>
      </c>
      <c r="F17" s="7">
        <f>VLOOKUP($D17,[1]遵义数据分析!$A$30:$F$54,4,FALSE)</f>
        <v>2.4943</v>
      </c>
      <c r="G17" s="7">
        <f>VLOOKUP($D17,[1]遵义数据分析!$A$30:$F$54,6,FALSE)</f>
        <v>2.4943</v>
      </c>
    </row>
    <row r="18" ht="15" spans="1:7">
      <c r="A18" s="5">
        <v>16</v>
      </c>
      <c r="B18" s="9"/>
      <c r="C18" s="10" t="s">
        <v>28</v>
      </c>
      <c r="D18" s="10" t="s">
        <v>32</v>
      </c>
      <c r="E18" s="7">
        <f>VLOOKUP($D18,[1]遵义数据分析!$A$30:$F$54,2,FALSE)</f>
        <v>2.01</v>
      </c>
      <c r="F18" s="7">
        <f>VLOOKUP($D18,[1]遵义数据分析!$A$30:$F$54,4,FALSE)</f>
        <v>1.6226</v>
      </c>
      <c r="G18" s="7">
        <f>VLOOKUP($D18,[1]遵义数据分析!$A$30:$F$54,6,FALSE)</f>
        <v>1.6226</v>
      </c>
    </row>
    <row r="19" ht="15" spans="1:7">
      <c r="A19" s="5">
        <v>17</v>
      </c>
      <c r="B19" s="9"/>
      <c r="C19" s="6" t="s">
        <v>28</v>
      </c>
      <c r="D19" s="6" t="s">
        <v>33</v>
      </c>
      <c r="E19" s="7">
        <f>VLOOKUP($D19,[1]遵义数据分析!$A$30:$F$54,2,FALSE)</f>
        <v>1.51</v>
      </c>
      <c r="F19" s="7">
        <f>VLOOKUP($D19,[1]遵义数据分析!$A$30:$F$54,4,FALSE)</f>
        <v>1.1998</v>
      </c>
      <c r="G19" s="7">
        <f>VLOOKUP($D19,[1]遵义数据分析!$A$30:$F$54,6,FALSE)</f>
        <v>1.1998</v>
      </c>
    </row>
    <row r="20" ht="15" spans="1:7">
      <c r="A20" s="5">
        <v>18</v>
      </c>
      <c r="B20" s="9"/>
      <c r="C20" s="6" t="s">
        <v>34</v>
      </c>
      <c r="D20" s="6" t="s">
        <v>35</v>
      </c>
      <c r="E20" s="7">
        <f>VLOOKUP($D20,[1]遵义数据分析!$A$30:$F$54,2,FALSE)</f>
        <v>3.57</v>
      </c>
      <c r="F20" s="7">
        <f>VLOOKUP($D20,[1]遵义数据分析!$A$30:$F$54,4,FALSE)</f>
        <v>3.6161</v>
      </c>
      <c r="G20" s="7">
        <f>VLOOKUP($D20,[1]遵义数据分析!$A$30:$F$54,6,FALSE)</f>
        <v>2.6934</v>
      </c>
    </row>
    <row r="21" ht="15" spans="1:7">
      <c r="A21" s="5">
        <v>19</v>
      </c>
      <c r="B21" s="9"/>
      <c r="C21" s="6" t="s">
        <v>34</v>
      </c>
      <c r="D21" s="6" t="s">
        <v>36</v>
      </c>
      <c r="E21" s="7">
        <f>VLOOKUP($D21,[1]遵义数据分析!$A$30:$F$54,2,FALSE)</f>
        <v>1.0743</v>
      </c>
      <c r="F21" s="7">
        <f>VLOOKUP($D21,[1]遵义数据分析!$A$30:$F$54,4,FALSE)</f>
        <v>1.0744</v>
      </c>
      <c r="G21" s="7">
        <f>VLOOKUP($D21,[1]遵义数据分析!$A$30:$F$54,6,FALSE)</f>
        <v>0.3114</v>
      </c>
    </row>
    <row r="22" ht="15" spans="1:7">
      <c r="A22" s="5">
        <v>20</v>
      </c>
      <c r="B22" s="9"/>
      <c r="C22" s="6" t="s">
        <v>34</v>
      </c>
      <c r="D22" s="6" t="s">
        <v>37</v>
      </c>
      <c r="E22" s="7">
        <f>VLOOKUP($D22,[1]遵义数据分析!$A$30:$F$54,2,FALSE)</f>
        <v>1.4896</v>
      </c>
      <c r="F22" s="7">
        <f>VLOOKUP($D22,[1]遵义数据分析!$A$30:$F$54,4,FALSE)</f>
        <v>1.4898</v>
      </c>
      <c r="G22" s="7">
        <f>VLOOKUP($D22,[1]遵义数据分析!$A$30:$F$54,6,FALSE)</f>
        <v>0.9365</v>
      </c>
    </row>
    <row r="23" ht="15" spans="1:7">
      <c r="A23" s="5">
        <v>21</v>
      </c>
      <c r="B23" s="9"/>
      <c r="C23" s="6" t="s">
        <v>34</v>
      </c>
      <c r="D23" s="6" t="s">
        <v>38</v>
      </c>
      <c r="E23" s="7">
        <f>VLOOKUP($D23,[1]遵义数据分析!$A$30:$F$54,2,FALSE)</f>
        <v>1.2824</v>
      </c>
      <c r="F23" s="7">
        <f>VLOOKUP($D23,[1]遵义数据分析!$A$30:$F$54,4,FALSE)</f>
        <v>1.2824</v>
      </c>
      <c r="G23" s="7">
        <f>VLOOKUP($D23,[1]遵义数据分析!$A$30:$F$54,6,FALSE)</f>
        <v>1.2814</v>
      </c>
    </row>
    <row r="24" ht="15" spans="1:7">
      <c r="A24" s="5">
        <v>22</v>
      </c>
      <c r="B24" s="9"/>
      <c r="C24" s="6" t="s">
        <v>39</v>
      </c>
      <c r="D24" s="6" t="s">
        <v>40</v>
      </c>
      <c r="E24" s="7">
        <f>VLOOKUP($D24,[1]遵义数据分析!$A$30:$F$54,2,FALSE)</f>
        <v>0.856</v>
      </c>
      <c r="F24" s="7">
        <f>VLOOKUP($D24,[1]遵义数据分析!$A$30:$F$54,4,FALSE)</f>
        <v>0.8555</v>
      </c>
      <c r="G24" s="7">
        <f>VLOOKUP($D24,[1]遵义数据分析!$A$30:$F$54,6,FALSE)</f>
        <v>0.8594</v>
      </c>
    </row>
    <row r="25" ht="15" spans="1:7">
      <c r="A25" s="5">
        <v>23</v>
      </c>
      <c r="B25" s="11"/>
      <c r="C25" s="6" t="s">
        <v>41</v>
      </c>
      <c r="D25" s="6" t="s">
        <v>42</v>
      </c>
      <c r="E25" s="7">
        <f>VLOOKUP($D25,[1]遵义数据分析!$A$30:$F$54,2,FALSE)</f>
        <v>11.08</v>
      </c>
      <c r="F25" s="7">
        <f>VLOOKUP($D25,[1]遵义数据分析!$A$30:$F$54,4,FALSE)</f>
        <v>11.1003</v>
      </c>
      <c r="G25" s="7">
        <f>VLOOKUP($D25,[1]遵义数据分析!$A$30:$F$54,6,FALSE)</f>
        <v>7.4595</v>
      </c>
    </row>
    <row r="26" ht="15" spans="1:7">
      <c r="A26" s="5">
        <v>24</v>
      </c>
      <c r="B26" s="8" t="s">
        <v>43</v>
      </c>
      <c r="C26" s="6" t="s">
        <v>44</v>
      </c>
      <c r="D26" s="6" t="s">
        <v>45</v>
      </c>
      <c r="E26" s="7">
        <f>VLOOKUP($D26,[1]六盘水数据分析!$A$14:$D$21,2,FALSE)</f>
        <v>0.6</v>
      </c>
      <c r="F26" s="7">
        <f>VLOOKUP($D26,[1]六盘水数据分析!$A$14:$D$21,3,FALSE)</f>
        <v>0.6</v>
      </c>
      <c r="G26" s="7">
        <f>VLOOKUP($D26,[1]六盘水数据分析!$A$14:$D$21,4,FALSE)</f>
        <v>0.6105</v>
      </c>
    </row>
    <row r="27" ht="15" spans="1:7">
      <c r="A27" s="5">
        <v>25</v>
      </c>
      <c r="B27" s="9"/>
      <c r="C27" s="6" t="s">
        <v>46</v>
      </c>
      <c r="D27" s="6" t="s">
        <v>47</v>
      </c>
      <c r="E27" s="7">
        <f>VLOOKUP($D27,[1]六盘水数据分析!$A$14:$D$21,2,FALSE)</f>
        <v>1.94</v>
      </c>
      <c r="F27" s="7">
        <f>VLOOKUP($D27,[1]六盘水数据分析!$A$14:$D$21,3,FALSE)</f>
        <v>1.94</v>
      </c>
      <c r="G27" s="7">
        <f>VLOOKUP($D27,[1]六盘水数据分析!$A$14:$D$21,4,FALSE)</f>
        <v>1.9487</v>
      </c>
    </row>
    <row r="28" ht="15" spans="1:7">
      <c r="A28" s="5">
        <v>26</v>
      </c>
      <c r="B28" s="9"/>
      <c r="C28" s="6" t="s">
        <v>48</v>
      </c>
      <c r="D28" s="6" t="s">
        <v>49</v>
      </c>
      <c r="E28" s="7">
        <f>VLOOKUP($D28,[1]六盘水数据分析!$A$14:$D$21,2,FALSE)</f>
        <v>9.24</v>
      </c>
      <c r="F28" s="7">
        <f>VLOOKUP($D28,[1]六盘水数据分析!$A$14:$D$21,3,FALSE)</f>
        <v>9.24</v>
      </c>
      <c r="G28" s="7">
        <f>VLOOKUP($D28,[1]六盘水数据分析!$A$14:$D$21,4,FALSE)</f>
        <v>8.0739</v>
      </c>
    </row>
    <row r="29" ht="15" spans="1:7">
      <c r="A29" s="5">
        <v>27</v>
      </c>
      <c r="B29" s="9"/>
      <c r="C29" s="6" t="s">
        <v>50</v>
      </c>
      <c r="D29" s="6" t="s">
        <v>51</v>
      </c>
      <c r="E29" s="7">
        <f>VLOOKUP($D29,[1]六盘水数据分析!$A$14:$D$21,2,FALSE)</f>
        <v>0.36</v>
      </c>
      <c r="F29" s="7">
        <f>VLOOKUP($D29,[1]六盘水数据分析!$A$14:$D$21,3,FALSE)</f>
        <v>0.36</v>
      </c>
      <c r="G29" s="7">
        <f>VLOOKUP($D29,[1]六盘水数据分析!$A$14:$D$21,4,FALSE)</f>
        <v>0.3624</v>
      </c>
    </row>
    <row r="30" ht="15" spans="1:7">
      <c r="A30" s="5">
        <v>28</v>
      </c>
      <c r="B30" s="11"/>
      <c r="C30" s="6" t="s">
        <v>48</v>
      </c>
      <c r="D30" s="6" t="s">
        <v>52</v>
      </c>
      <c r="E30" s="7">
        <f>VLOOKUP($D30,[1]六盘水数据分析!$A$14:$D$21,2,FALSE)</f>
        <v>13.12</v>
      </c>
      <c r="F30" s="7">
        <f>VLOOKUP($D30,[1]六盘水数据分析!$A$14:$D$21,3,FALSE)</f>
        <v>13.12</v>
      </c>
      <c r="G30" s="7">
        <v>6.1683</v>
      </c>
    </row>
    <row r="31" ht="15" spans="1:7">
      <c r="A31" s="5">
        <v>29</v>
      </c>
      <c r="B31" s="8" t="s">
        <v>53</v>
      </c>
      <c r="C31" s="6" t="s">
        <v>54</v>
      </c>
      <c r="D31" s="6" t="s">
        <v>55</v>
      </c>
      <c r="E31" s="7">
        <v>0.3864</v>
      </c>
      <c r="F31" s="7">
        <v>0.3864</v>
      </c>
      <c r="G31" s="12">
        <v>0.3865</v>
      </c>
    </row>
    <row r="32" ht="15" spans="1:7">
      <c r="A32" s="5">
        <v>30</v>
      </c>
      <c r="B32" s="11"/>
      <c r="C32" s="6" t="s">
        <v>54</v>
      </c>
      <c r="D32" s="6" t="s">
        <v>56</v>
      </c>
      <c r="E32" s="7">
        <v>0.6723</v>
      </c>
      <c r="F32" s="7">
        <v>0.6723</v>
      </c>
      <c r="G32" s="13">
        <v>0.3905</v>
      </c>
    </row>
    <row r="33" ht="15" spans="1:7">
      <c r="A33" s="5">
        <v>31</v>
      </c>
      <c r="B33" s="8" t="s">
        <v>57</v>
      </c>
      <c r="C33" s="6" t="s">
        <v>58</v>
      </c>
      <c r="D33" s="6" t="s">
        <v>59</v>
      </c>
      <c r="E33" s="7">
        <f>VLOOKUP($D33,[1]铜仁市数据分析!$A$27:$D$47,2,FALSE)</f>
        <v>16.11</v>
      </c>
      <c r="F33" s="7">
        <f>VLOOKUP($D33,[1]铜仁市数据分析!$A$27:$D$47,3,FALSE)</f>
        <v>16.11</v>
      </c>
      <c r="G33" s="7">
        <v>8.5448</v>
      </c>
    </row>
    <row r="34" ht="15" spans="1:7">
      <c r="A34" s="5">
        <v>32</v>
      </c>
      <c r="B34" s="9"/>
      <c r="C34" s="6" t="s">
        <v>58</v>
      </c>
      <c r="D34" s="6" t="s">
        <v>60</v>
      </c>
      <c r="E34" s="7">
        <f>VLOOKUP($D34,[1]铜仁市数据分析!$A$27:$D$47,2,FALSE)</f>
        <v>1.1394</v>
      </c>
      <c r="F34" s="7">
        <f>VLOOKUP($D34,[1]铜仁市数据分析!$A$27:$D$47,3,FALSE)</f>
        <v>1.1394</v>
      </c>
      <c r="G34" s="7">
        <f>VLOOKUP($D34,[1]铜仁市数据分析!$A$27:$D$47,4,FALSE)</f>
        <v>1.1372</v>
      </c>
    </row>
    <row r="35" ht="15" spans="1:7">
      <c r="A35" s="5">
        <v>33</v>
      </c>
      <c r="B35" s="9"/>
      <c r="C35" s="10" t="s">
        <v>61</v>
      </c>
      <c r="D35" s="6" t="s">
        <v>62</v>
      </c>
      <c r="E35" s="7">
        <f>VLOOKUP($D35,[1]铜仁市数据分析!$A$27:$D$47,2,FALSE)</f>
        <v>7.35</v>
      </c>
      <c r="F35" s="7">
        <f>VLOOKUP($D35,[1]铜仁市数据分析!$A$27:$D$47,3,FALSE)</f>
        <v>7.35</v>
      </c>
      <c r="G35" s="7">
        <f>VLOOKUP($D35,[1]铜仁市数据分析!$A$27:$D$47,4,FALSE)</f>
        <v>3.9955</v>
      </c>
    </row>
    <row r="36" ht="15" spans="1:7">
      <c r="A36" s="5">
        <v>34</v>
      </c>
      <c r="B36" s="9"/>
      <c r="C36" s="6" t="s">
        <v>61</v>
      </c>
      <c r="D36" s="6" t="s">
        <v>63</v>
      </c>
      <c r="E36" s="7">
        <f>VLOOKUP($D36,[1]铜仁市数据分析!$A$27:$D$47,2,FALSE)</f>
        <v>2.018</v>
      </c>
      <c r="F36" s="7">
        <f>VLOOKUP($D36,[1]铜仁市数据分析!$A$27:$D$47,3,FALSE)</f>
        <v>2.018</v>
      </c>
      <c r="G36" s="7">
        <f>VLOOKUP($D36,[1]铜仁市数据分析!$A$27:$D$47,4,FALSE)</f>
        <v>2.0314</v>
      </c>
    </row>
    <row r="37" ht="15" spans="1:7">
      <c r="A37" s="5">
        <v>35</v>
      </c>
      <c r="B37" s="9"/>
      <c r="C37" s="6" t="s">
        <v>61</v>
      </c>
      <c r="D37" s="6" t="s">
        <v>64</v>
      </c>
      <c r="E37" s="7">
        <f>VLOOKUP($D37,[1]铜仁市数据分析!$A$27:$D$47,2,FALSE)</f>
        <v>1.57</v>
      </c>
      <c r="F37" s="7">
        <f>VLOOKUP($D37,[1]铜仁市数据分析!$A$27:$D$47,3,FALSE)</f>
        <v>1.57</v>
      </c>
      <c r="G37" s="7">
        <f>VLOOKUP($D37,[1]铜仁市数据分析!$A$27:$D$47,4,FALSE)</f>
        <v>1.5702</v>
      </c>
    </row>
    <row r="38" ht="15" spans="1:7">
      <c r="A38" s="5">
        <v>36</v>
      </c>
      <c r="B38" s="9"/>
      <c r="C38" s="6" t="s">
        <v>65</v>
      </c>
      <c r="D38" s="6" t="s">
        <v>66</v>
      </c>
      <c r="E38" s="7">
        <f>VLOOKUP($D38,[1]铜仁市数据分析!$A$27:$D$47,2,FALSE)</f>
        <v>0.7</v>
      </c>
      <c r="F38" s="7">
        <f>VLOOKUP($D38,[1]铜仁市数据分析!$A$27:$D$47,3,FALSE)</f>
        <v>0.7</v>
      </c>
      <c r="G38" s="7">
        <f>VLOOKUP($D38,[1]铜仁市数据分析!$A$27:$D$47,4,FALSE)</f>
        <v>0.6993</v>
      </c>
    </row>
    <row r="39" ht="15" spans="1:7">
      <c r="A39" s="5">
        <v>37</v>
      </c>
      <c r="B39" s="9"/>
      <c r="C39" s="6" t="s">
        <v>67</v>
      </c>
      <c r="D39" s="6" t="s">
        <v>68</v>
      </c>
      <c r="E39" s="7">
        <f>VLOOKUP($D39,[1]铜仁市数据分析!$A$27:$D$47,2,FALSE)</f>
        <v>1</v>
      </c>
      <c r="F39" s="7">
        <f>VLOOKUP($D39,[1]铜仁市数据分析!$A$27:$D$47,3,FALSE)</f>
        <v>1</v>
      </c>
      <c r="G39" s="7">
        <f>VLOOKUP($D39,[1]铜仁市数据分析!$A$27:$D$47,4,FALSE)</f>
        <v>0.5409</v>
      </c>
    </row>
    <row r="40" ht="15" spans="1:7">
      <c r="A40" s="5">
        <v>38</v>
      </c>
      <c r="B40" s="9"/>
      <c r="C40" s="6" t="s">
        <v>67</v>
      </c>
      <c r="D40" s="6" t="s">
        <v>69</v>
      </c>
      <c r="E40" s="7">
        <f>VLOOKUP($D40,[1]铜仁市数据分析!$A$27:$D$47,2,FALSE)</f>
        <v>0.2822</v>
      </c>
      <c r="F40" s="7">
        <f>VLOOKUP($D40,[1]铜仁市数据分析!$A$27:$D$47,3,FALSE)</f>
        <v>0.2822</v>
      </c>
      <c r="G40" s="7">
        <f>VLOOKUP($D40,[1]铜仁市数据分析!$A$27:$D$47,4,FALSE)</f>
        <v>0.2255</v>
      </c>
    </row>
    <row r="41" ht="15" spans="1:7">
      <c r="A41" s="5">
        <v>39</v>
      </c>
      <c r="B41" s="9"/>
      <c r="C41" s="6" t="s">
        <v>67</v>
      </c>
      <c r="D41" s="6" t="s">
        <v>70</v>
      </c>
      <c r="E41" s="7">
        <f>VLOOKUP($D41,[1]铜仁市数据分析!$A$27:$D$47,2,FALSE)</f>
        <v>1.5</v>
      </c>
      <c r="F41" s="7">
        <f>VLOOKUP($D41,[1]铜仁市数据分析!$A$27:$D$47,3,FALSE)</f>
        <v>1.5</v>
      </c>
      <c r="G41" s="7">
        <f>VLOOKUP($D41,[1]铜仁市数据分析!$A$27:$D$47,4,FALSE)</f>
        <v>1.2079</v>
      </c>
    </row>
    <row r="42" ht="15" spans="1:7">
      <c r="A42" s="5">
        <v>40</v>
      </c>
      <c r="B42" s="9"/>
      <c r="C42" s="10" t="s">
        <v>71</v>
      </c>
      <c r="D42" s="10" t="s">
        <v>72</v>
      </c>
      <c r="E42" s="7">
        <f>VLOOKUP($D42,[1]铜仁市数据分析!$A$27:$D$47,2,FALSE)</f>
        <v>0.82</v>
      </c>
      <c r="F42" s="7">
        <f>VLOOKUP($D42,[1]铜仁市数据分析!$A$27:$D$47,3,FALSE)</f>
        <v>0.82</v>
      </c>
      <c r="G42" s="7">
        <f>VLOOKUP($D42,[1]铜仁市数据分析!$A$27:$D$47,4,FALSE)</f>
        <v>0.8245</v>
      </c>
    </row>
    <row r="43" ht="15" spans="1:7">
      <c r="A43" s="5">
        <v>41</v>
      </c>
      <c r="B43" s="9"/>
      <c r="C43" s="10" t="s">
        <v>71</v>
      </c>
      <c r="D43" s="10" t="s">
        <v>73</v>
      </c>
      <c r="E43" s="7">
        <f>VLOOKUP($D43,[1]铜仁市数据分析!$A$27:$D$47,2,FALSE)</f>
        <v>0.65</v>
      </c>
      <c r="F43" s="7">
        <f>VLOOKUP($D43,[1]铜仁市数据分析!$A$27:$D$47,3,FALSE)</f>
        <v>0.65</v>
      </c>
      <c r="G43" s="7">
        <f>VLOOKUP($D43,[1]铜仁市数据分析!$A$27:$D$47,4,FALSE)</f>
        <v>0.6547</v>
      </c>
    </row>
    <row r="44" ht="15" spans="1:7">
      <c r="A44" s="5">
        <v>42</v>
      </c>
      <c r="B44" s="9"/>
      <c r="C44" s="10" t="s">
        <v>71</v>
      </c>
      <c r="D44" s="10" t="s">
        <v>74</v>
      </c>
      <c r="E44" s="7">
        <f>VLOOKUP($D44,[1]铜仁市数据分析!$A$27:$D$47,2,FALSE)</f>
        <v>0.3851</v>
      </c>
      <c r="F44" s="7">
        <f>VLOOKUP($D44,[1]铜仁市数据分析!$A$27:$D$47,3,FALSE)</f>
        <v>0.3851</v>
      </c>
      <c r="G44" s="7">
        <f>VLOOKUP($D44,[1]铜仁市数据分析!$A$27:$D$47,4,FALSE)</f>
        <v>0.3851</v>
      </c>
    </row>
    <row r="45" ht="15" spans="1:7">
      <c r="A45" s="5">
        <v>43</v>
      </c>
      <c r="B45" s="9"/>
      <c r="C45" s="10" t="s">
        <v>71</v>
      </c>
      <c r="D45" s="10" t="s">
        <v>75</v>
      </c>
      <c r="E45" s="7">
        <f>VLOOKUP($D45,[1]铜仁市数据分析!$A$27:$D$47,2,FALSE)</f>
        <v>1.1878</v>
      </c>
      <c r="F45" s="7">
        <f>VLOOKUP($D45,[1]铜仁市数据分析!$A$27:$D$47,3,FALSE)</f>
        <v>1.1878</v>
      </c>
      <c r="G45" s="7">
        <f>VLOOKUP($D45,[1]铜仁市数据分析!$A$27:$D$47,4,FALSE)</f>
        <v>1.1877</v>
      </c>
    </row>
    <row r="46" ht="15" spans="1:7">
      <c r="A46" s="5">
        <v>44</v>
      </c>
      <c r="B46" s="11"/>
      <c r="C46" s="10" t="s">
        <v>76</v>
      </c>
      <c r="D46" s="10" t="s">
        <v>77</v>
      </c>
      <c r="E46" s="7">
        <f>VLOOKUP($D46,[1]铜仁市数据分析!$A$27:$D$47,2,FALSE)</f>
        <v>1.98</v>
      </c>
      <c r="F46" s="7">
        <f>VLOOKUP($D46,[1]铜仁市数据分析!$A$27:$D$47,3,FALSE)</f>
        <v>1.98</v>
      </c>
      <c r="G46" s="7">
        <f>VLOOKUP($D46,[1]铜仁市数据分析!$A$27:$D$47,4,FALSE)</f>
        <v>1.5511</v>
      </c>
    </row>
    <row r="47" ht="15" spans="1:7">
      <c r="A47" s="5">
        <v>45</v>
      </c>
      <c r="B47" s="10" t="s">
        <v>78</v>
      </c>
      <c r="C47" s="10" t="s">
        <v>79</v>
      </c>
      <c r="D47" s="10" t="s">
        <v>80</v>
      </c>
      <c r="E47" s="7">
        <v>0.6039</v>
      </c>
      <c r="F47" s="7">
        <v>0.6039</v>
      </c>
      <c r="G47" s="14">
        <v>0.6039</v>
      </c>
    </row>
    <row r="48" ht="15" spans="1:7">
      <c r="A48" s="5">
        <v>46</v>
      </c>
      <c r="B48" s="15" t="s">
        <v>81</v>
      </c>
      <c r="C48" s="10" t="s">
        <v>82</v>
      </c>
      <c r="D48" s="10" t="s">
        <v>83</v>
      </c>
      <c r="E48" s="7">
        <f>VLOOKUP($D48,[1]黔东南州数据分析!$A$35:$D$63,2,FALSE)</f>
        <v>9.26</v>
      </c>
      <c r="F48" s="7">
        <f>VLOOKUP($D48,[1]黔东南州数据分析!$A$35:$D$63,3,FALSE)</f>
        <v>9.26</v>
      </c>
      <c r="G48" s="7">
        <f>VLOOKUP($D48,[1]黔东南州数据分析!$A$35:$D$63,4,FALSE)</f>
        <v>9.1961</v>
      </c>
    </row>
    <row r="49" ht="15" spans="1:7">
      <c r="A49" s="5">
        <v>47</v>
      </c>
      <c r="B49" s="16"/>
      <c r="C49" s="10" t="s">
        <v>84</v>
      </c>
      <c r="D49" s="10" t="s">
        <v>85</v>
      </c>
      <c r="E49" s="7">
        <f>VLOOKUP($D49,[1]黔东南州数据分析!$A$35:$D$63,2,FALSE)</f>
        <v>4.18</v>
      </c>
      <c r="F49" s="7">
        <f>VLOOKUP($D49,[1]黔东南州数据分析!$A$35:$D$63,3,FALSE)</f>
        <v>4.18</v>
      </c>
      <c r="G49" s="7">
        <f>VLOOKUP($D49,[1]黔东南州数据分析!$A$35:$D$63,4,FALSE)</f>
        <v>3.3261</v>
      </c>
    </row>
    <row r="50" ht="15" spans="1:7">
      <c r="A50" s="5">
        <v>48</v>
      </c>
      <c r="B50" s="16"/>
      <c r="C50" s="10" t="s">
        <v>86</v>
      </c>
      <c r="D50" s="10" t="s">
        <v>87</v>
      </c>
      <c r="E50" s="7">
        <f>VLOOKUP($D50,[1]黔东南州数据分析!$A$35:$D$63,2,FALSE)</f>
        <v>0.9663</v>
      </c>
      <c r="F50" s="7">
        <f>VLOOKUP($D50,[1]黔东南州数据分析!$A$35:$D$63,3,FALSE)</f>
        <v>0.9663</v>
      </c>
      <c r="G50" s="7">
        <f>VLOOKUP($D50,[1]黔东南州数据分析!$A$35:$D$63,4,FALSE)</f>
        <v>0.9663</v>
      </c>
    </row>
    <row r="51" ht="15" spans="1:7">
      <c r="A51" s="5">
        <v>49</v>
      </c>
      <c r="B51" s="16"/>
      <c r="C51" s="10" t="s">
        <v>86</v>
      </c>
      <c r="D51" s="10" t="s">
        <v>88</v>
      </c>
      <c r="E51" s="7">
        <f>VLOOKUP($D51,[1]黔东南州数据分析!$A$35:$D$63,2,FALSE)</f>
        <v>0.9353</v>
      </c>
      <c r="F51" s="7">
        <f>VLOOKUP($D51,[1]黔东南州数据分析!$A$35:$D$63,3,FALSE)</f>
        <v>0.9353</v>
      </c>
      <c r="G51" s="7">
        <f>VLOOKUP($D51,[1]黔东南州数据分析!$A$35:$D$63,4,FALSE)</f>
        <v>0.7368</v>
      </c>
    </row>
    <row r="52" ht="15" spans="1:7">
      <c r="A52" s="5">
        <v>50</v>
      </c>
      <c r="B52" s="16"/>
      <c r="C52" s="6" t="s">
        <v>89</v>
      </c>
      <c r="D52" s="10" t="s">
        <v>90</v>
      </c>
      <c r="E52" s="7">
        <f>VLOOKUP($D52,[1]黔东南州数据分析!$A$35:$D$63,2,FALSE)</f>
        <v>0.804</v>
      </c>
      <c r="F52" s="7">
        <f>VLOOKUP($D52,[1]黔东南州数据分析!$A$35:$D$63,3,FALSE)</f>
        <v>0.804</v>
      </c>
      <c r="G52" s="7">
        <f>VLOOKUP($D52,[1]黔东南州数据分析!$A$35:$D$63,4,FALSE)</f>
        <v>0.8052</v>
      </c>
    </row>
    <row r="53" ht="15" spans="1:7">
      <c r="A53" s="5">
        <v>51</v>
      </c>
      <c r="B53" s="16"/>
      <c r="C53" s="10" t="s">
        <v>91</v>
      </c>
      <c r="D53" s="10" t="s">
        <v>92</v>
      </c>
      <c r="E53" s="7">
        <f>VLOOKUP($D53,[1]黔东南州数据分析!$A$35:$D$63,2,FALSE)</f>
        <v>48.73</v>
      </c>
      <c r="F53" s="7">
        <f>VLOOKUP($D53,[1]黔东南州数据分析!$A$35:$D$63,3,FALSE)</f>
        <v>48.73</v>
      </c>
      <c r="G53" s="7">
        <f>VLOOKUP($D53,[1]黔东南州数据分析!$A$35:$D$63,4,FALSE)</f>
        <v>62.8284</v>
      </c>
    </row>
    <row r="54" ht="15" spans="1:7">
      <c r="A54" s="5">
        <v>52</v>
      </c>
      <c r="B54" s="16"/>
      <c r="C54" s="10" t="s">
        <v>93</v>
      </c>
      <c r="D54" s="10" t="s">
        <v>94</v>
      </c>
      <c r="E54" s="7">
        <f>VLOOKUP($D54,[1]黔东南州数据分析!$A$35:$D$63,2,FALSE)</f>
        <v>5.3895</v>
      </c>
      <c r="F54" s="7">
        <f>VLOOKUP($D54,[1]黔东南州数据分析!$A$35:$D$63,3,FALSE)</f>
        <v>5.3895</v>
      </c>
      <c r="G54" s="7">
        <f>VLOOKUP($D54,[1]黔东南州数据分析!$A$35:$D$63,4,FALSE)</f>
        <v>1.8664</v>
      </c>
    </row>
    <row r="55" ht="15" spans="1:7">
      <c r="A55" s="5">
        <v>53</v>
      </c>
      <c r="B55" s="16"/>
      <c r="C55" s="10" t="s">
        <v>93</v>
      </c>
      <c r="D55" s="10" t="s">
        <v>95</v>
      </c>
      <c r="E55" s="7">
        <f>VLOOKUP($D55,[1]黔东南州数据分析!$A$35:$D$63,2,FALSE)</f>
        <v>3.715</v>
      </c>
      <c r="F55" s="7">
        <f>VLOOKUP($D55,[1]黔东南州数据分析!$A$35:$D$63,3,FALSE)</f>
        <v>3.715</v>
      </c>
      <c r="G55" s="7">
        <f>VLOOKUP($D55,[1]黔东南州数据分析!$A$35:$D$63,4,FALSE)</f>
        <v>0.769</v>
      </c>
    </row>
    <row r="56" ht="15" spans="1:7">
      <c r="A56" s="5">
        <v>54</v>
      </c>
      <c r="B56" s="16"/>
      <c r="C56" s="10" t="s">
        <v>93</v>
      </c>
      <c r="D56" s="10" t="s">
        <v>96</v>
      </c>
      <c r="E56" s="7">
        <f>VLOOKUP($D56,[1]黔东南州数据分析!$A$35:$D$63,2,FALSE)</f>
        <v>2.427778</v>
      </c>
      <c r="F56" s="7">
        <f>VLOOKUP($D56,[1]黔东南州数据分析!$A$35:$D$63,3,FALSE)</f>
        <v>2.427778</v>
      </c>
      <c r="G56" s="7">
        <f>VLOOKUP($D56,[1]黔东南州数据分析!$A$35:$D$63,4,FALSE)</f>
        <v>0.8053</v>
      </c>
    </row>
    <row r="57" ht="15" spans="1:7">
      <c r="A57" s="5">
        <v>55</v>
      </c>
      <c r="B57" s="16"/>
      <c r="C57" s="6" t="s">
        <v>93</v>
      </c>
      <c r="D57" s="6" t="s">
        <v>97</v>
      </c>
      <c r="E57" s="7">
        <f>VLOOKUP($D57,[1]黔东南州数据分析!$A$35:$D$63,2,FALSE)</f>
        <v>1.991166</v>
      </c>
      <c r="F57" s="7">
        <f>VLOOKUP($D57,[1]黔东南州数据分析!$A$35:$D$63,3,FALSE)</f>
        <v>1.991166</v>
      </c>
      <c r="G57" s="7">
        <f>VLOOKUP($D57,[1]黔东南州数据分析!$A$35:$D$63,4,FALSE)</f>
        <v>0.7913</v>
      </c>
    </row>
    <row r="58" ht="15" spans="1:7">
      <c r="A58" s="5">
        <v>56</v>
      </c>
      <c r="B58" s="16"/>
      <c r="C58" s="10" t="s">
        <v>98</v>
      </c>
      <c r="D58" s="10" t="s">
        <v>99</v>
      </c>
      <c r="E58" s="7">
        <f>VLOOKUP($D58,[1]黔东南州数据分析!$A$35:$D$63,2,FALSE)</f>
        <v>11.160218</v>
      </c>
      <c r="F58" s="7">
        <f>VLOOKUP($D58,[1]黔东南州数据分析!$A$35:$D$63,3,FALSE)</f>
        <v>11.160218</v>
      </c>
      <c r="G58" s="7">
        <f>VLOOKUP($D58,[1]黔东南州数据分析!$A$35:$D$63,4,FALSE)</f>
        <v>9.7858</v>
      </c>
    </row>
    <row r="59" ht="15" spans="1:7">
      <c r="A59" s="5">
        <v>57</v>
      </c>
      <c r="B59" s="16"/>
      <c r="C59" s="10" t="s">
        <v>100</v>
      </c>
      <c r="D59" s="10" t="s">
        <v>101</v>
      </c>
      <c r="E59" s="7">
        <f>VLOOKUP($D59,[1]黔东南州数据分析!$A$35:$D$63,2,FALSE)</f>
        <v>0.374</v>
      </c>
      <c r="F59" s="7">
        <f>VLOOKUP($D59,[1]黔东南州数据分析!$A$35:$D$63,3,FALSE)</f>
        <v>0.374</v>
      </c>
      <c r="G59" s="7">
        <f>VLOOKUP($D59,[1]黔东南州数据分析!$A$35:$D$63,4,FALSE)</f>
        <v>0.3418</v>
      </c>
    </row>
    <row r="60" ht="15" spans="1:7">
      <c r="A60" s="5">
        <v>58</v>
      </c>
      <c r="B60" s="16"/>
      <c r="C60" s="10" t="s">
        <v>102</v>
      </c>
      <c r="D60" s="10" t="s">
        <v>103</v>
      </c>
      <c r="E60" s="7">
        <f>VLOOKUP($D60,[1]黔东南州数据分析!$A$35:$D$63,2,FALSE)</f>
        <v>0.94</v>
      </c>
      <c r="F60" s="7">
        <f>VLOOKUP($D60,[1]黔东南州数据分析!$A$35:$D$63,3,FALSE)</f>
        <v>0.94</v>
      </c>
      <c r="G60" s="7">
        <f>VLOOKUP($D60,[1]黔东南州数据分析!$A$35:$D$63,4,FALSE)</f>
        <v>0.8053</v>
      </c>
    </row>
    <row r="61" ht="15" spans="1:7">
      <c r="A61" s="5">
        <v>59</v>
      </c>
      <c r="B61" s="16"/>
      <c r="C61" s="10" t="s">
        <v>102</v>
      </c>
      <c r="D61" s="6" t="s">
        <v>104</v>
      </c>
      <c r="E61" s="7">
        <f>VLOOKUP($D61,[1]黔东南州数据分析!$A$35:$D$63,2,FALSE)</f>
        <v>0.82</v>
      </c>
      <c r="F61" s="7">
        <f>VLOOKUP($D61,[1]黔东南州数据分析!$A$35:$D$63,3,FALSE)</f>
        <v>0.82</v>
      </c>
      <c r="G61" s="7">
        <f>VLOOKUP($D61,[1]黔东南州数据分析!$A$35:$D$63,4,FALSE)</f>
        <v>0.8053</v>
      </c>
    </row>
    <row r="62" ht="15" spans="1:7">
      <c r="A62" s="5">
        <v>60</v>
      </c>
      <c r="B62" s="16"/>
      <c r="C62" s="6" t="s">
        <v>102</v>
      </c>
      <c r="D62" s="6" t="s">
        <v>105</v>
      </c>
      <c r="E62" s="7">
        <f>VLOOKUP($D62,[1]黔东南州数据分析!$A$35:$D$63,2,FALSE)</f>
        <v>0.75</v>
      </c>
      <c r="F62" s="7">
        <f>VLOOKUP($D62,[1]黔东南州数据分析!$A$35:$D$63,3,FALSE)</f>
        <v>0.75</v>
      </c>
      <c r="G62" s="7">
        <f>VLOOKUP($D62,[1]黔东南州数据分析!$A$35:$D$63,4,FALSE)</f>
        <v>0.6039</v>
      </c>
    </row>
    <row r="63" ht="15" spans="1:7">
      <c r="A63" s="5">
        <v>61</v>
      </c>
      <c r="B63" s="16"/>
      <c r="C63" s="6" t="s">
        <v>106</v>
      </c>
      <c r="D63" s="6" t="s">
        <v>107</v>
      </c>
      <c r="E63" s="7">
        <f>VLOOKUP($D63,[1]黔东南州数据分析!$A$35:$D$63,2,FALSE)</f>
        <v>0.38554</v>
      </c>
      <c r="F63" s="7">
        <f>VLOOKUP($D63,[1]黔东南州数据分析!$A$35:$D$63,3,FALSE)</f>
        <v>0.38554</v>
      </c>
      <c r="G63" s="7">
        <f>VLOOKUP($D63,[1]黔东南州数据分析!$A$35:$D$63,4,FALSE)</f>
        <v>0.3856</v>
      </c>
    </row>
    <row r="64" ht="15" spans="1:7">
      <c r="A64" s="5">
        <v>62</v>
      </c>
      <c r="B64" s="16"/>
      <c r="C64" s="10" t="s">
        <v>106</v>
      </c>
      <c r="D64" s="10" t="s">
        <v>108</v>
      </c>
      <c r="E64" s="7">
        <f>VLOOKUP($D64,[1]黔东南州数据分析!$A$35:$D$63,2,FALSE)</f>
        <v>3.940481</v>
      </c>
      <c r="F64" s="7">
        <f>VLOOKUP($D64,[1]黔东南州数据分析!$A$35:$D$63,3,FALSE)</f>
        <v>3.940481</v>
      </c>
      <c r="G64" s="7">
        <f>VLOOKUP($D64,[1]黔东南州数据分析!$A$35:$D$63,4,FALSE)</f>
        <v>3.8748</v>
      </c>
    </row>
    <row r="65" ht="15" spans="1:7">
      <c r="A65" s="5">
        <v>63</v>
      </c>
      <c r="B65" s="16"/>
      <c r="C65" s="10" t="s">
        <v>106</v>
      </c>
      <c r="D65" s="10" t="s">
        <v>109</v>
      </c>
      <c r="E65" s="7">
        <f>VLOOKUP($D65,[1]黔东南州数据分析!$A$35:$D$63,2,FALSE)</f>
        <v>0.554048</v>
      </c>
      <c r="F65" s="7">
        <f>VLOOKUP($D65,[1]黔东南州数据分析!$A$35:$D$63,3,FALSE)</f>
        <v>0.554048</v>
      </c>
      <c r="G65" s="7">
        <f>VLOOKUP($D65,[1]黔东南州数据分析!$A$35:$D$63,4,FALSE)</f>
        <v>0.505</v>
      </c>
    </row>
    <row r="66" ht="15" spans="1:7">
      <c r="A66" s="5">
        <v>64</v>
      </c>
      <c r="B66" s="16"/>
      <c r="C66" s="10" t="s">
        <v>110</v>
      </c>
      <c r="D66" s="10" t="s">
        <v>111</v>
      </c>
      <c r="E66" s="7">
        <f>VLOOKUP($D66,[1]黔东南州数据分析!$A$35:$D$63,2,FALSE)</f>
        <v>0.73</v>
      </c>
      <c r="F66" s="7">
        <f>VLOOKUP($D66,[1]黔东南州数据分析!$A$35:$D$63,3,FALSE)</f>
        <v>0.73</v>
      </c>
      <c r="G66" s="7">
        <f>VLOOKUP($D66,[1]黔东南州数据分析!$A$35:$D$63,4,FALSE)</f>
        <v>0.5836</v>
      </c>
    </row>
    <row r="67" ht="15" spans="1:7">
      <c r="A67" s="5">
        <v>65</v>
      </c>
      <c r="B67" s="17"/>
      <c r="C67" s="10" t="s">
        <v>112</v>
      </c>
      <c r="D67" s="10" t="s">
        <v>113</v>
      </c>
      <c r="E67" s="7">
        <f>VLOOKUP($D67,[1]黔东南州数据分析!$A$35:$D$63,2,FALSE)</f>
        <v>1.8108</v>
      </c>
      <c r="F67" s="7">
        <f>VLOOKUP($D67,[1]黔东南州数据分析!$A$35:$D$63,3,FALSE)</f>
        <v>1.8108</v>
      </c>
      <c r="G67" s="7">
        <f>VLOOKUP($D67,[1]黔东南州数据分析!$A$35:$D$63,4,FALSE)</f>
        <v>1.8367</v>
      </c>
    </row>
    <row r="68" ht="15" spans="1:7">
      <c r="A68" s="5">
        <v>66</v>
      </c>
      <c r="B68" s="15" t="s">
        <v>114</v>
      </c>
      <c r="C68" s="10" t="s">
        <v>115</v>
      </c>
      <c r="D68" s="10" t="s">
        <v>116</v>
      </c>
      <c r="E68" s="7">
        <f>VLOOKUP($D68,[1]黔南州数据分析!$A$15:$D$22,2,FALSE)</f>
        <v>80</v>
      </c>
      <c r="F68" s="7">
        <f>VLOOKUP($D68,[1]黔南州数据分析!$A$15:$D$22,3,FALSE)</f>
        <v>80</v>
      </c>
      <c r="G68" s="7">
        <f>VLOOKUP($D68,[1]黔南州数据分析!$A$15:$D$22,4,FALSE)</f>
        <v>80</v>
      </c>
    </row>
    <row r="69" ht="15" spans="1:7">
      <c r="A69" s="5">
        <v>67</v>
      </c>
      <c r="B69" s="16"/>
      <c r="C69" s="10" t="s">
        <v>115</v>
      </c>
      <c r="D69" s="10" t="s">
        <v>117</v>
      </c>
      <c r="E69" s="7">
        <f>VLOOKUP($D69,[1]黔南州数据分析!$A$15:$D$22,2,FALSE)</f>
        <v>1.4528</v>
      </c>
      <c r="F69" s="7">
        <f>VLOOKUP($D69,[1]黔南州数据分析!$A$15:$D$22,3,FALSE)</f>
        <v>1.4528</v>
      </c>
      <c r="G69" s="7">
        <f>VLOOKUP($D69,[1]黔南州数据分析!$A$15:$D$22,4,FALSE)</f>
        <v>1.2534</v>
      </c>
    </row>
    <row r="70" ht="15" spans="1:7">
      <c r="A70" s="5">
        <v>68</v>
      </c>
      <c r="B70" s="16"/>
      <c r="C70" s="10" t="s">
        <v>118</v>
      </c>
      <c r="D70" s="10" t="s">
        <v>119</v>
      </c>
      <c r="E70" s="7">
        <f>VLOOKUP($D70,[1]黔南州数据分析!$A$15:$D$22,2,FALSE)</f>
        <v>2.14</v>
      </c>
      <c r="F70" s="7">
        <f>VLOOKUP($D70,[1]黔南州数据分析!$A$15:$D$22,3,FALSE)</f>
        <v>2.14</v>
      </c>
      <c r="G70" s="7">
        <f>VLOOKUP($D70,[1]黔南州数据分析!$A$15:$D$22,4,FALSE)</f>
        <v>2.3596</v>
      </c>
    </row>
    <row r="71" ht="15" spans="1:7">
      <c r="A71" s="5">
        <v>69</v>
      </c>
      <c r="B71" s="16"/>
      <c r="C71" s="10" t="s">
        <v>118</v>
      </c>
      <c r="D71" s="10" t="s">
        <v>120</v>
      </c>
      <c r="E71" s="7">
        <f>VLOOKUP($D71,[1]黔南州数据分析!$A$15:$D$22,2,FALSE)</f>
        <v>19.07</v>
      </c>
      <c r="F71" s="7">
        <f>VLOOKUP($D71,[1]黔南州数据分析!$A$15:$D$22,3,FALSE)</f>
        <v>19.11</v>
      </c>
      <c r="G71" s="7">
        <f>VLOOKUP($D71,[1]黔南州数据分析!$A$15:$D$22,4,FALSE)</f>
        <v>15.2559</v>
      </c>
    </row>
    <row r="72" ht="15" spans="1:7">
      <c r="A72" s="5">
        <v>70</v>
      </c>
      <c r="B72" s="17"/>
      <c r="C72" s="10" t="s">
        <v>121</v>
      </c>
      <c r="D72" s="10" t="s">
        <v>122</v>
      </c>
      <c r="E72" s="7">
        <f>VLOOKUP($D72,[1]黔南州数据分析!$A$15:$D$22,2,FALSE)</f>
        <v>2.68</v>
      </c>
      <c r="F72" s="7">
        <f>VLOOKUP($D72,[1]黔南州数据分析!$A$15:$D$22,3,FALSE)</f>
        <v>2.68</v>
      </c>
      <c r="G72" s="7">
        <f>VLOOKUP($D72,[1]黔南州数据分析!$A$15:$D$22,4,FALSE)</f>
        <v>1.1273</v>
      </c>
    </row>
    <row r="73" ht="15" spans="1:7">
      <c r="A73" s="5">
        <v>71</v>
      </c>
      <c r="B73" s="15" t="s">
        <v>123</v>
      </c>
      <c r="C73" s="10" t="s">
        <v>124</v>
      </c>
      <c r="D73" s="10" t="s">
        <v>125</v>
      </c>
      <c r="E73" s="7">
        <f>VLOOKUP($D73,[1]黔西南州数据分析!$A$14:$D$19,2,FALSE)</f>
        <v>1.7733</v>
      </c>
      <c r="F73" s="7">
        <f>VLOOKUP($D73,[1]黔西南州数据分析!$A$14:$D$19,3,FALSE)</f>
        <v>1.7814</v>
      </c>
      <c r="G73" s="7">
        <f>VLOOKUP($D73,[1]黔西南州数据分析!$A$14:$D$19,4,FALSE)</f>
        <v>1.7857</v>
      </c>
    </row>
    <row r="74" ht="15" spans="1:7">
      <c r="A74" s="5">
        <v>72</v>
      </c>
      <c r="B74" s="16"/>
      <c r="C74" s="10" t="s">
        <v>124</v>
      </c>
      <c r="D74" s="10" t="s">
        <v>126</v>
      </c>
      <c r="E74" s="7">
        <f>VLOOKUP($D74,[1]黔西南州数据分析!$A$14:$D$19,2,FALSE)</f>
        <v>0.6608</v>
      </c>
      <c r="F74" s="7">
        <f>VLOOKUP($D74,[1]黔西南州数据分析!$A$14:$D$19,3,FALSE)</f>
        <v>0.6608</v>
      </c>
      <c r="G74" s="7">
        <f>VLOOKUP($D74,[1]黔西南州数据分析!$A$14:$D$19,4,FALSE)</f>
        <v>0.6674</v>
      </c>
    </row>
    <row r="75" ht="15" spans="1:7">
      <c r="A75" s="5">
        <v>73</v>
      </c>
      <c r="B75" s="16"/>
      <c r="C75" s="10" t="s">
        <v>127</v>
      </c>
      <c r="D75" s="10" t="s">
        <v>128</v>
      </c>
      <c r="E75" s="7">
        <f>VLOOKUP($D75,[1]黔西南州数据分析!$A$14:$D$19,2,FALSE)</f>
        <v>22</v>
      </c>
      <c r="F75" s="7">
        <f>VLOOKUP($D75,[1]黔西南州数据分析!$A$14:$D$19,3,FALSE)</f>
        <v>22</v>
      </c>
      <c r="G75" s="7">
        <f>VLOOKUP($D75,[1]黔西南州数据分析!$A$14:$D$19,4,FALSE)</f>
        <v>11.4453</v>
      </c>
    </row>
    <row r="76" ht="15" spans="1:7">
      <c r="A76" s="5">
        <v>74</v>
      </c>
      <c r="B76" s="17"/>
      <c r="C76" s="10" t="s">
        <v>129</v>
      </c>
      <c r="D76" s="6" t="s">
        <v>130</v>
      </c>
      <c r="E76" s="7">
        <f>VLOOKUP($D76,[1]黔西南州数据分析!$A$14:$D$19,2,FALSE)</f>
        <v>3.1</v>
      </c>
      <c r="F76" s="7">
        <f>VLOOKUP($D76,[1]黔西南州数据分析!$A$14:$D$19,3,FALSE)</f>
        <v>3.1</v>
      </c>
      <c r="G76" s="7">
        <f>VLOOKUP($D76,[1]黔西南州数据分析!$A$14:$D$19,4,FALSE)</f>
        <v>3.3509</v>
      </c>
    </row>
    <row r="77" ht="14.25" spans="1:7">
      <c r="A77" s="18" t="s">
        <v>131</v>
      </c>
      <c r="B77" s="19"/>
      <c r="C77" s="19"/>
      <c r="D77" s="20"/>
      <c r="E77" s="21">
        <f>SUM(E3:E76)</f>
        <v>350.162431</v>
      </c>
      <c r="F77" s="21">
        <f>SUM(F3:F76)</f>
        <v>344.816431</v>
      </c>
      <c r="G77" s="21">
        <f>SUM(G3:G76)</f>
        <v>303.9743</v>
      </c>
    </row>
  </sheetData>
  <autoFilter xmlns:etc="http://www.wps.cn/officeDocument/2017/etCustomData" ref="A1:G77" etc:filterBottomFollowUsedRange="0">
    <extLst/>
  </autoFilter>
  <mergeCells count="9">
    <mergeCell ref="A1:G1"/>
    <mergeCell ref="A77:D77"/>
    <mergeCell ref="B4:B25"/>
    <mergeCell ref="B26:B30"/>
    <mergeCell ref="B31:B32"/>
    <mergeCell ref="B33:B46"/>
    <mergeCell ref="B48:B67"/>
    <mergeCell ref="B68:B72"/>
    <mergeCell ref="B73:B76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Erin</cp:lastModifiedBy>
  <dcterms:created xsi:type="dcterms:W3CDTF">2025-12-17T00:59:00Z</dcterms:created>
  <dcterms:modified xsi:type="dcterms:W3CDTF">2025-12-19T01:31:55Z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F467FC12241141F3A73BC1DB76645B4C_11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