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540"/>
  </bookViews>
  <sheets>
    <sheet name="900万绿色防控" sheetId="6" r:id="rId1"/>
  </sheets>
  <definedNames>
    <definedName name="_xlnm.Print_Titles" localSheetId="0">'900万绿色防控'!$4:$4</definedName>
  </definedNames>
  <calcPr calcId="144525"/>
</workbook>
</file>

<file path=xl/sharedStrings.xml><?xml version="1.0" encoding="utf-8"?>
<sst xmlns="http://schemas.openxmlformats.org/spreadsheetml/2006/main" count="234">
  <si>
    <t>附件</t>
  </si>
  <si>
    <t>2018年省级农业产业发展资金（绿色防控专项）安排情况表</t>
  </si>
  <si>
    <t>[制表]省农委财务处</t>
  </si>
  <si>
    <t xml:space="preserve">        单位：万元</t>
  </si>
  <si>
    <t>单位编码</t>
  </si>
  <si>
    <t>单   位</t>
  </si>
  <si>
    <t>中央资金分配金额</t>
  </si>
  <si>
    <t>省级资金分配金额</t>
  </si>
  <si>
    <t>市级应配套金额</t>
  </si>
  <si>
    <t>备 注</t>
  </si>
  <si>
    <t xml:space="preserve">      合      计</t>
  </si>
  <si>
    <t>省级主管部门合计</t>
  </si>
  <si>
    <t xml:space="preserve">    省农委本级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</si>
  <si>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</si>
  <si>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</si>
  <si>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</si>
  <si>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</si>
  <si>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>901105001</t>
  </si>
  <si>
    <t xml:space="preserve">    贵阳市</t>
  </si>
  <si>
    <t xml:space="preserve">      贵阳市本级</t>
  </si>
  <si>
    <t xml:space="preserve">      贵阳市区县合计</t>
  </si>
  <si>
    <t xml:space="preserve">      其中：非省直管县小计</t>
  </si>
  <si>
    <t>901006105001</t>
  </si>
  <si>
    <t xml:space="preserve">            省直管县小计</t>
  </si>
  <si>
    <t>901004105001</t>
  </si>
  <si>
    <t xml:space="preserve">        乌当区</t>
  </si>
  <si>
    <t>901005105001</t>
  </si>
  <si>
    <t xml:space="preserve">        花溪区</t>
  </si>
  <si>
    <t>901003105001</t>
  </si>
  <si>
    <t xml:space="preserve">        白云区</t>
  </si>
  <si>
    <t>901002105001</t>
  </si>
  <si>
    <t xml:space="preserve">        南明区</t>
  </si>
  <si>
    <t>901013105001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</si>
  <si>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</si>
  <si>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</si>
  <si>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</si>
  <si>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</si>
  <si>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</si>
  <si>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</si>
  <si>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</si>
  <si>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</si>
  <si>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</si>
  <si>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 xml:space="preserve">        观山湖区</t>
  </si>
  <si>
    <t>909105001</t>
  </si>
  <si>
    <t xml:space="preserve">    六盘水市</t>
  </si>
  <si>
    <t xml:space="preserve">      六盘水市本级</t>
  </si>
  <si>
    <t xml:space="preserve">      六盘水市区县合计</t>
  </si>
  <si>
    <t>909002105001</t>
  </si>
  <si>
    <t>909005105001</t>
  </si>
  <si>
    <t xml:space="preserve">        六枝特区△</t>
  </si>
  <si>
    <t>909003105001</t>
  </si>
  <si>
    <t xml:space="preserve">        盘县△</t>
  </si>
  <si>
    <t>909004105001</t>
  </si>
  <si>
    <t xml:space="preserve">        水城县△</t>
  </si>
  <si>
    <t xml:space="preserve">        钟山区</t>
  </si>
  <si>
    <t>907105001</t>
  </si>
  <si>
    <t xml:space="preserve">    遵义市</t>
  </si>
  <si>
    <t xml:space="preserve">      遵义市本级</t>
  </si>
  <si>
    <t xml:space="preserve">      遵义市区县合计</t>
  </si>
  <si>
    <t>907002105001</t>
  </si>
  <si>
    <t>907015105001</t>
  </si>
  <si>
    <t xml:space="preserve">        红花岗区</t>
  </si>
  <si>
    <t>907003105001</t>
  </si>
  <si>
    <t xml:space="preserve">        汇川区</t>
  </si>
  <si>
    <t>907004105001</t>
  </si>
  <si>
    <t xml:space="preserve">        播州区</t>
  </si>
  <si>
    <t>907005105001</t>
  </si>
  <si>
    <t xml:space="preserve">        桐梓县△</t>
  </si>
  <si>
    <t>907006105001</t>
  </si>
  <si>
    <t xml:space="preserve">        绥阳县△</t>
  </si>
  <si>
    <t>907007105001</t>
  </si>
  <si>
    <t xml:space="preserve">        湄潭县△</t>
  </si>
  <si>
    <t>907008105001</t>
  </si>
  <si>
    <t xml:space="preserve">        凤冈县△</t>
  </si>
  <si>
    <t>907009105001</t>
  </si>
  <si>
    <t xml:space="preserve">        余庆县△</t>
  </si>
  <si>
    <t>907010105001</t>
  </si>
  <si>
    <t xml:space="preserve">        仁怀市△</t>
  </si>
  <si>
    <t>907011105001</t>
  </si>
  <si>
    <t xml:space="preserve">        赤水市△</t>
  </si>
  <si>
    <t>907012105001</t>
  </si>
  <si>
    <t xml:space="preserve">        习水县△</t>
  </si>
  <si>
    <t>907013105001</t>
  </si>
  <si>
    <t xml:space="preserve">        正安县△</t>
  </si>
  <si>
    <t>907014105001</t>
  </si>
  <si>
    <t xml:space="preserve">        道真仡佬族苗族自治县△</t>
  </si>
  <si>
    <t xml:space="preserve">        务川仡佬族苗族自治县△</t>
  </si>
  <si>
    <t>902105001</t>
  </si>
  <si>
    <t xml:space="preserve">    安顺市</t>
  </si>
  <si>
    <t xml:space="preserve">      安顺市本级</t>
  </si>
  <si>
    <t xml:space="preserve">      安顺市区县合计</t>
  </si>
  <si>
    <t>902002105001</t>
  </si>
  <si>
    <t>902003105001</t>
  </si>
  <si>
    <t xml:space="preserve">        西秀区</t>
  </si>
  <si>
    <t>902004105001</t>
  </si>
  <si>
    <t xml:space="preserve">        平坝区</t>
  </si>
  <si>
    <t>902005105001</t>
  </si>
  <si>
    <t xml:space="preserve">        普定县△</t>
  </si>
  <si>
    <t>902006105001</t>
  </si>
  <si>
    <t xml:space="preserve">        镇宁布依族苗族自治县△</t>
  </si>
  <si>
    <t>902007105001</t>
  </si>
  <si>
    <t xml:space="preserve">        关岭布依族苗族自治县△</t>
  </si>
  <si>
    <t xml:space="preserve">        紫云苗族布依族自治县△</t>
  </si>
  <si>
    <t>904105001</t>
  </si>
  <si>
    <t xml:space="preserve">    黔南布依族苗族自治州</t>
  </si>
  <si>
    <t xml:space="preserve">      黔南布依族苗族自治州本级</t>
  </si>
  <si>
    <t xml:space="preserve">      黔南布依族苗族自治州区县合计</t>
  </si>
  <si>
    <t>904002105001</t>
  </si>
  <si>
    <t>904003105001</t>
  </si>
  <si>
    <t xml:space="preserve">        都匀市</t>
  </si>
  <si>
    <t>904004105001</t>
  </si>
  <si>
    <t xml:space="preserve">        独山县△</t>
  </si>
  <si>
    <t>904005105001</t>
  </si>
  <si>
    <t xml:space="preserve">        平塘县△</t>
  </si>
  <si>
    <t>904006105001</t>
  </si>
  <si>
    <t xml:space="preserve">        荔波县△</t>
  </si>
  <si>
    <t>904007105001</t>
  </si>
  <si>
    <t xml:space="preserve">        三都水族自治县△</t>
  </si>
  <si>
    <t>904008105001</t>
  </si>
  <si>
    <t xml:space="preserve">        福泉市△</t>
  </si>
  <si>
    <t>904009105001</t>
  </si>
  <si>
    <t xml:space="preserve">        瓮安县△</t>
  </si>
  <si>
    <t>904010105001</t>
  </si>
  <si>
    <t xml:space="preserve">        贵定县△</t>
  </si>
  <si>
    <t>904011105001</t>
  </si>
  <si>
    <t xml:space="preserve">        龙里县△</t>
  </si>
  <si>
    <t>904012105001</t>
  </si>
  <si>
    <t xml:space="preserve">        惠水县△</t>
  </si>
  <si>
    <t>904013105001</t>
  </si>
  <si>
    <t xml:space="preserve">        长顺县△</t>
  </si>
  <si>
    <t xml:space="preserve">        罗甸县△</t>
  </si>
  <si>
    <t>903105001</t>
  </si>
  <si>
    <t xml:space="preserve">    黔东南苗族侗族自治州</t>
  </si>
  <si>
    <t xml:space="preserve">      黔东南苗族侗族自治州本级</t>
  </si>
  <si>
    <t xml:space="preserve">      黔东南苗族侗族自治州区县合计</t>
  </si>
  <si>
    <t>903001105001</t>
  </si>
  <si>
    <t>903006105001</t>
  </si>
  <si>
    <t xml:space="preserve">        凯里市</t>
  </si>
  <si>
    <t>903003105001</t>
  </si>
  <si>
    <t xml:space="preserve">        黄平县△</t>
  </si>
  <si>
    <t>903004105001</t>
  </si>
  <si>
    <t xml:space="preserve">        麻江县</t>
  </si>
  <si>
    <t>903005105001</t>
  </si>
  <si>
    <t xml:space="preserve">        丹寨县△</t>
  </si>
  <si>
    <t>903007105001</t>
  </si>
  <si>
    <t xml:space="preserve">        雷山县△</t>
  </si>
  <si>
    <t>903008105001</t>
  </si>
  <si>
    <t xml:space="preserve">        施秉县</t>
  </si>
  <si>
    <t>903009105001</t>
  </si>
  <si>
    <t xml:space="preserve">        镇远县</t>
  </si>
  <si>
    <t>903010105001</t>
  </si>
  <si>
    <t xml:space="preserve">        三穗县</t>
  </si>
  <si>
    <t>903011105001</t>
  </si>
  <si>
    <t xml:space="preserve">        岑巩县</t>
  </si>
  <si>
    <t>903012105001</t>
  </si>
  <si>
    <t xml:space="preserve">        天柱县</t>
  </si>
  <si>
    <t>903013105001</t>
  </si>
  <si>
    <t xml:space="preserve">        锦屏县</t>
  </si>
  <si>
    <t>903014105001</t>
  </si>
  <si>
    <t xml:space="preserve">        黎平县△</t>
  </si>
  <si>
    <t>903015105001</t>
  </si>
  <si>
    <t xml:space="preserve">        榕江县</t>
  </si>
  <si>
    <t>903016105001</t>
  </si>
  <si>
    <t xml:space="preserve">        从江县△</t>
  </si>
  <si>
    <t>903017105001</t>
  </si>
  <si>
    <t xml:space="preserve">        剑河县</t>
  </si>
  <si>
    <t xml:space="preserve">        台江县</t>
  </si>
  <si>
    <t>905105001</t>
  </si>
  <si>
    <t xml:space="preserve">    毕节市</t>
  </si>
  <si>
    <t xml:space="preserve">      毕节市本级</t>
  </si>
  <si>
    <t xml:space="preserve">      毕节市县合计</t>
  </si>
  <si>
    <t>905002105001</t>
  </si>
  <si>
    <t>905003105001</t>
  </si>
  <si>
    <t xml:space="preserve">        七星关区</t>
  </si>
  <si>
    <t>905004105001</t>
  </si>
  <si>
    <t xml:space="preserve">        大方县△</t>
  </si>
  <si>
    <t>905005105001</t>
  </si>
  <si>
    <t xml:space="preserve">        黔西县△</t>
  </si>
  <si>
    <t>905006105001</t>
  </si>
  <si>
    <t xml:space="preserve">        金沙县△</t>
  </si>
  <si>
    <t>905007105001</t>
  </si>
  <si>
    <t xml:space="preserve">        织金县△</t>
  </si>
  <si>
    <t>905008105001</t>
  </si>
  <si>
    <t xml:space="preserve">        纳雍县△</t>
  </si>
  <si>
    <t>905009105001</t>
  </si>
  <si>
    <t xml:space="preserve">        威宁彝族回族苗族自治县△</t>
  </si>
  <si>
    <t xml:space="preserve">        赫章县△</t>
  </si>
  <si>
    <t>906105001</t>
  </si>
  <si>
    <t xml:space="preserve">    铜仁市</t>
  </si>
  <si>
    <t xml:space="preserve">      铜仁市本级</t>
  </si>
  <si>
    <t xml:space="preserve">      铜仁市区县合计</t>
  </si>
  <si>
    <t>906002105001</t>
  </si>
  <si>
    <t>906005105001</t>
  </si>
  <si>
    <t xml:space="preserve">        碧江区</t>
  </si>
  <si>
    <t>906003105001</t>
  </si>
  <si>
    <t xml:space="preserve">        松桃苗族自治县△</t>
  </si>
  <si>
    <t>906004105001</t>
  </si>
  <si>
    <t xml:space="preserve">        玉屏侗族自治县△</t>
  </si>
  <si>
    <t>906007105001</t>
  </si>
  <si>
    <t xml:space="preserve">        万山区</t>
  </si>
  <si>
    <t>906006105001</t>
  </si>
  <si>
    <t xml:space="preserve">        江口县△</t>
  </si>
  <si>
    <t>906008105001</t>
  </si>
  <si>
    <t xml:space="preserve">        石阡县△</t>
  </si>
  <si>
    <t>906009105001</t>
  </si>
  <si>
    <t xml:space="preserve">        印江土家族苗族自治县△</t>
  </si>
  <si>
    <t>906010105001</t>
  </si>
  <si>
    <t xml:space="preserve">        思南县△</t>
  </si>
  <si>
    <t>906011105001</t>
  </si>
  <si>
    <t xml:space="preserve">        德江县△</t>
  </si>
  <si>
    <t xml:space="preserve">        沿河土家族自治县△</t>
  </si>
  <si>
    <t>908105001</t>
  </si>
  <si>
    <t xml:space="preserve">    黔西南布依族苗族自治州</t>
  </si>
  <si>
    <t xml:space="preserve">      黔西南布依族苗族自治州本级</t>
  </si>
  <si>
    <t xml:space="preserve">      黔西南布依族苗族自治州区县合计</t>
  </si>
  <si>
    <t>908002105001</t>
  </si>
  <si>
    <t>908003105001</t>
  </si>
  <si>
    <t xml:space="preserve">        兴义市</t>
  </si>
  <si>
    <t>908009105001</t>
  </si>
  <si>
    <t xml:space="preserve">        兴仁县</t>
  </si>
  <si>
    <t>908007105001</t>
  </si>
  <si>
    <t xml:space="preserve">        贞丰县</t>
  </si>
  <si>
    <t>908008105001</t>
  </si>
  <si>
    <t xml:space="preserve">        册亨县△</t>
  </si>
  <si>
    <t>908006105001</t>
  </si>
  <si>
    <t xml:space="preserve">        望谟县△</t>
  </si>
  <si>
    <t>908005105001</t>
  </si>
  <si>
    <t xml:space="preserve">        普安县</t>
  </si>
  <si>
    <t>908004105001</t>
  </si>
  <si>
    <t xml:space="preserve">        晴隆县</t>
  </si>
  <si>
    <t>911105001</t>
  </si>
  <si>
    <t xml:space="preserve">        安龙县</t>
  </si>
  <si>
    <t xml:space="preserve">   贵安新区</t>
  </si>
  <si>
    <t xml:space="preserve">   双龙航空港经济区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</si>
</sst>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</numFmts>
  <fonts count="24">
    <font>
      <sz val="12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4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7" borderId="7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/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vertical="center"/>
    </xf>
    <xf numFmtId="176" fontId="0" fillId="2" borderId="1" xfId="0" applyNumberFormat="1" applyFont="1" applyFill="1" applyBorder="1" applyAlignment="1">
      <alignment horizontal="right"/>
    </xf>
    <xf numFmtId="176" fontId="3" fillId="2" borderId="1" xfId="0" applyNumberFormat="1" applyFont="1" applyFill="1" applyBorder="1" applyAlignment="1"/>
    <xf numFmtId="3" fontId="3" fillId="2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>
      <alignment horizontal="left"/>
    </xf>
    <xf numFmtId="3" fontId="3" fillId="3" borderId="1" xfId="0" applyNumberFormat="1" applyFont="1" applyFill="1" applyBorder="1" applyAlignment="1" applyProtection="1">
      <alignment horizontal="left" vertical="center"/>
    </xf>
    <xf numFmtId="176" fontId="0" fillId="3" borderId="1" xfId="0" applyNumberFormat="1" applyFont="1" applyFill="1" applyBorder="1" applyAlignment="1">
      <alignment horizontal="right"/>
    </xf>
    <xf numFmtId="176" fontId="3" fillId="3" borderId="1" xfId="0" applyNumberFormat="1" applyFont="1" applyFill="1" applyBorder="1" applyAlignment="1"/>
    <xf numFmtId="3" fontId="3" fillId="4" borderId="1" xfId="0" applyNumberFormat="1" applyFont="1" applyFill="1" applyBorder="1" applyAlignment="1" applyProtection="1">
      <alignment horizontal="left" vertical="center"/>
    </xf>
    <xf numFmtId="176" fontId="0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/>
    <xf numFmtId="176" fontId="0" fillId="0" borderId="1" xfId="0" applyNumberFormat="1" applyFont="1" applyFill="1" applyBorder="1" applyAlignment="1"/>
    <xf numFmtId="176" fontId="0" fillId="0" borderId="1" xfId="0" applyNumberFormat="1" applyFont="1" applyFill="1" applyBorder="1" applyAlignment="1">
      <alignment wrapText="1"/>
    </xf>
    <xf numFmtId="49" fontId="0" fillId="0" borderId="3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3" fontId="3" fillId="4" borderId="4" xfId="0" applyNumberFormat="1" applyFont="1" applyFill="1" applyBorder="1" applyAlignment="1" applyProtection="1">
      <alignment horizontal="left" vertical="center"/>
    </xf>
    <xf numFmtId="0" fontId="0" fillId="0" borderId="1" xfId="0" applyFont="1" applyFill="1" applyBorder="1"/>
    <xf numFmtId="176" fontId="3" fillId="3" borderId="1" xfId="0" applyNumberFormat="1" applyFont="1" applyFill="1" applyBorder="1"/>
    <xf numFmtId="0" fontId="0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6"/>
  <sheetViews>
    <sheetView showZeros="0" tabSelected="1" view="pageBreakPreview" zoomScaleNormal="100" zoomScaleSheetLayoutView="100" topLeftCell="B122" workbookViewId="0">
      <selection activeCell="E77" sqref="E77"/>
    </sheetView>
  </sheetViews>
  <sheetFormatPr defaultColWidth="9" defaultRowHeight="15.6" outlineLevelCol="5"/>
  <cols>
    <col min="1" max="1" width="13.25" style="2" hidden="1" customWidth="1"/>
    <col min="2" max="2" width="43.7" style="2" customWidth="1"/>
    <col min="3" max="3" width="9.75" style="2" customWidth="1"/>
    <col min="4" max="4" width="11.375" style="2" customWidth="1"/>
    <col min="5" max="5" width="10.75" style="2" customWidth="1"/>
    <col min="6" max="6" width="14.3" style="3" customWidth="1"/>
    <col min="7" max="16384" width="9" style="2"/>
  </cols>
  <sheetData>
    <row r="1" ht="25.9" customHeight="1" spans="2:6">
      <c r="B1" s="4" t="s">
        <v>0</v>
      </c>
      <c r="C1" s="5"/>
      <c r="D1" s="5"/>
      <c r="E1" s="5"/>
      <c r="F1" s="5"/>
    </row>
    <row r="2" ht="36" customHeight="1" spans="2:6">
      <c r="B2" s="6" t="s">
        <v>1</v>
      </c>
      <c r="C2" s="6"/>
      <c r="D2" s="6"/>
      <c r="E2" s="6"/>
      <c r="F2" s="6"/>
    </row>
    <row r="3" ht="18.75" customHeight="1" spans="2:6">
      <c r="B3" s="7" t="s">
        <v>2</v>
      </c>
      <c r="C3" s="8"/>
      <c r="D3" s="8"/>
      <c r="E3" s="8" t="s">
        <v>3</v>
      </c>
      <c r="F3" s="8"/>
    </row>
    <row r="4" s="1" customFormat="1" ht="65.1" customHeight="1" spans="1:6">
      <c r="A4" s="1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</row>
    <row r="5" s="1" customFormat="1" ht="20.1" customHeight="1" spans="2:6">
      <c r="B5" s="10" t="s">
        <v>10</v>
      </c>
      <c r="C5" s="11">
        <f>C8+C9+C6</f>
        <v>0</v>
      </c>
      <c r="D5" s="11">
        <f>D8+D9+D6</f>
        <v>900</v>
      </c>
      <c r="E5" s="11">
        <f>E8+E9+E6</f>
        <v>0</v>
      </c>
      <c r="F5" s="12"/>
    </row>
    <row r="6" s="1" customFormat="1" ht="20.1" customHeight="1" spans="2:6">
      <c r="B6" s="10" t="s">
        <v>11</v>
      </c>
      <c r="C6" s="11"/>
      <c r="D6" s="11"/>
      <c r="E6" s="11"/>
      <c r="F6" s="12"/>
    </row>
    <row r="7" s="1" customFormat="1" ht="17.4" spans="2:6">
      <c r="B7" s="10" t="s">
        <v>12</v>
      </c>
      <c r="C7" s="11"/>
      <c r="D7" s="11"/>
      <c r="E7" s="11"/>
      <c r="F7" s="12"/>
    </row>
    <row r="8" s="1" customFormat="1" ht="20.1" customHeight="1" spans="2:6">
      <c r="B8" s="10" t="s">
        <v>13</v>
      </c>
      <c r="C8" s="11">
        <f>C13+C28+C37+C56+C67+C84+C105+C118+C133+C145</f>
        <v>0</v>
      </c>
      <c r="D8" s="11">
        <f>D13+D28+D37+D56+D67+D84+D105+D118+D133</f>
        <v>25</v>
      </c>
      <c r="E8" s="11">
        <f>E13+E28+E37+E56+E67+E84+E105+E118+E133+E145</f>
        <v>0</v>
      </c>
      <c r="F8" s="12"/>
    </row>
    <row r="9" s="1" customFormat="1" ht="20.1" customHeight="1" spans="2:6">
      <c r="B9" s="10" t="s">
        <v>14</v>
      </c>
      <c r="C9" s="11">
        <f t="shared" ref="C9:C14" si="0">C10+C11</f>
        <v>0</v>
      </c>
      <c r="D9" s="11">
        <f t="shared" ref="D9:D14" si="1">D10+D11</f>
        <v>875</v>
      </c>
      <c r="E9" s="11">
        <f t="shared" ref="E9:E14" si="2">E10+E11</f>
        <v>0</v>
      </c>
      <c r="F9" s="12"/>
    </row>
    <row r="10" s="1" customFormat="1" ht="20.1" customHeight="1" spans="2:6">
      <c r="B10" s="13" t="s">
        <v>15</v>
      </c>
      <c r="C10" s="11">
        <f>C15+C30+C39+C58+C69+C86+C107+C120+C135</f>
        <v>0</v>
      </c>
      <c r="D10" s="11">
        <f>D15+D30+D39+D58+D69+D86+D107+D120+D135</f>
        <v>338</v>
      </c>
      <c r="E10" s="11">
        <f>E15+E30+E39+E58+E69+E86+E107+E120+E135</f>
        <v>0</v>
      </c>
      <c r="F10" s="12"/>
    </row>
    <row r="11" s="1" customFormat="1" ht="20.1" customHeight="1" spans="2:6">
      <c r="B11" s="13" t="s">
        <v>16</v>
      </c>
      <c r="C11" s="11">
        <f>SUM(C16,C31,C40,C59,C70,C87,C108,C121,C136)</f>
        <v>0</v>
      </c>
      <c r="D11" s="11">
        <f>SUM(D16,D31,D40,D59,D70,D87,D108,D121,D136)</f>
        <v>537</v>
      </c>
      <c r="E11" s="11">
        <f>SUM(E16,E31,E40,E59,E70,E87,E108,E121,E136)</f>
        <v>0</v>
      </c>
      <c r="F11" s="12"/>
    </row>
    <row r="12" s="1" customFormat="1" ht="20.1" customHeight="1" spans="1:6">
      <c r="A12" s="14" t="s">
        <v>17</v>
      </c>
      <c r="B12" s="15" t="s">
        <v>18</v>
      </c>
      <c r="C12" s="16">
        <f t="shared" si="0"/>
        <v>0</v>
      </c>
      <c r="D12" s="16">
        <f t="shared" si="1"/>
        <v>99</v>
      </c>
      <c r="E12" s="16">
        <f t="shared" si="2"/>
        <v>0</v>
      </c>
      <c r="F12" s="17"/>
    </row>
    <row r="13" s="1" customFormat="1" ht="20.1" customHeight="1" spans="2:6">
      <c r="B13" s="18" t="s">
        <v>19</v>
      </c>
      <c r="C13" s="19"/>
      <c r="D13" s="19">
        <v>25</v>
      </c>
      <c r="E13" s="19"/>
      <c r="F13" s="20"/>
    </row>
    <row r="14" s="1" customFormat="1" ht="20.1" customHeight="1" spans="2:6">
      <c r="B14" s="15" t="s">
        <v>20</v>
      </c>
      <c r="C14" s="16">
        <f t="shared" si="0"/>
        <v>0</v>
      </c>
      <c r="D14" s="16">
        <f t="shared" si="1"/>
        <v>74</v>
      </c>
      <c r="E14" s="16">
        <f t="shared" si="2"/>
        <v>0</v>
      </c>
      <c r="F14" s="17"/>
    </row>
    <row r="15" s="1" customFormat="1" ht="20.1" customHeight="1" spans="2:6">
      <c r="B15" s="15" t="s">
        <v>21</v>
      </c>
      <c r="C15" s="16">
        <f>SUM(C17:C21)+C26</f>
        <v>0</v>
      </c>
      <c r="D15" s="16">
        <f>SUM(D17:D21)+D26</f>
        <v>50</v>
      </c>
      <c r="E15" s="16">
        <f>SUM(E17:E21)+E26</f>
        <v>0</v>
      </c>
      <c r="F15" s="17"/>
    </row>
    <row r="16" s="1" customFormat="1" ht="20.1" customHeight="1" spans="1:6">
      <c r="A16" s="14" t="s">
        <v>22</v>
      </c>
      <c r="B16" s="15" t="s">
        <v>23</v>
      </c>
      <c r="C16" s="16">
        <f>SUM(C22:C25)</f>
        <v>0</v>
      </c>
      <c r="D16" s="16">
        <f>SUM(D22:D25)</f>
        <v>24</v>
      </c>
      <c r="E16" s="16">
        <f>SUM(E22:E25)</f>
        <v>0</v>
      </c>
      <c r="F16" s="17"/>
    </row>
    <row r="17" s="1" customFormat="1" ht="20.1" customHeight="1" spans="1:6">
      <c r="A17" s="14" t="s">
        <v>24</v>
      </c>
      <c r="B17" s="18" t="s">
        <v>25</v>
      </c>
      <c r="C17" s="19"/>
      <c r="D17" s="19">
        <v>50</v>
      </c>
      <c r="E17" s="19"/>
      <c r="F17" s="21"/>
    </row>
    <row r="18" s="1" customFormat="1" ht="20.1" customHeight="1" spans="1:6">
      <c r="A18" s="14" t="s">
        <v>26</v>
      </c>
      <c r="B18" s="18" t="s">
        <v>27</v>
      </c>
      <c r="C18" s="19"/>
      <c r="D18" s="19"/>
      <c r="E18" s="19"/>
      <c r="F18" s="21"/>
    </row>
    <row r="19" s="1" customFormat="1" ht="20.1" customHeight="1" spans="1:6">
      <c r="A19" s="14" t="s">
        <v>28</v>
      </c>
      <c r="B19" s="18" t="s">
        <v>29</v>
      </c>
      <c r="C19" s="19"/>
      <c r="D19" s="19"/>
      <c r="E19" s="19"/>
      <c r="F19" s="21"/>
    </row>
    <row r="20" s="1" customFormat="1" ht="20.1" customHeight="1" spans="1:6">
      <c r="A20" s="14" t="s">
        <v>30</v>
      </c>
      <c r="B20" s="18" t="s">
        <v>31</v>
      </c>
      <c r="C20" s="19"/>
      <c r="D20" s="19"/>
      <c r="E20" s="19"/>
      <c r="F20" s="21"/>
    </row>
    <row r="21" s="1" customFormat="1" ht="20.1" customHeight="1" spans="1:6">
      <c r="A21" s="14" t="s">
        <v>32</v>
      </c>
      <c r="B21" s="18" t="s">
        <v>33</v>
      </c>
      <c r="C21" s="19"/>
      <c r="D21" s="19"/>
      <c r="E21" s="19"/>
      <c r="F21" s="21"/>
    </row>
    <row r="22" s="1" customFormat="1" ht="20.1" customHeight="1" spans="1:6">
      <c r="A22" s="14" t="s">
        <v>34</v>
      </c>
      <c r="B22" s="18" t="s">
        <v>35</v>
      </c>
      <c r="C22" s="19"/>
      <c r="D22" s="19"/>
      <c r="E22" s="19"/>
      <c r="F22" s="21"/>
    </row>
    <row r="23" s="1" customFormat="1" ht="20.1" customHeight="1" spans="1:6">
      <c r="A23" s="14" t="s">
        <v>36</v>
      </c>
      <c r="B23" s="18" t="s">
        <v>37</v>
      </c>
      <c r="C23" s="19"/>
      <c r="D23" s="19"/>
      <c r="E23" s="19"/>
      <c r="F23" s="21"/>
    </row>
    <row r="24" s="1" customFormat="1" ht="20.1" customHeight="1" spans="1:6">
      <c r="A24" s="14" t="s">
        <v>38</v>
      </c>
      <c r="B24" s="18" t="s">
        <v>39</v>
      </c>
      <c r="C24" s="19"/>
      <c r="D24" s="19"/>
      <c r="E24" s="19"/>
      <c r="F24" s="21"/>
    </row>
    <row r="25" s="1" customFormat="1" ht="22" customHeight="1" spans="1:6">
      <c r="A25" s="14" t="s">
        <v>40</v>
      </c>
      <c r="B25" s="18" t="s">
        <v>41</v>
      </c>
      <c r="C25" s="19"/>
      <c r="D25" s="19">
        <v>24</v>
      </c>
      <c r="E25" s="19"/>
      <c r="F25" s="22"/>
    </row>
    <row r="26" s="1" customFormat="1" ht="20.1" customHeight="1" spans="2:6">
      <c r="B26" s="18" t="s">
        <v>42</v>
      </c>
      <c r="C26" s="19"/>
      <c r="D26" s="19"/>
      <c r="E26" s="19"/>
      <c r="F26" s="20"/>
    </row>
    <row r="27" s="1" customFormat="1" ht="20.1" customHeight="1" spans="1:6">
      <c r="A27" s="14" t="s">
        <v>43</v>
      </c>
      <c r="B27" s="15" t="s">
        <v>44</v>
      </c>
      <c r="C27" s="16">
        <f>C28+C29</f>
        <v>0</v>
      </c>
      <c r="D27" s="16">
        <f>D28+D29</f>
        <v>20</v>
      </c>
      <c r="E27" s="16">
        <f>E28+E29</f>
        <v>0</v>
      </c>
      <c r="F27" s="17"/>
    </row>
    <row r="28" s="1" customFormat="1" ht="20.1" customHeight="1" spans="2:6">
      <c r="B28" s="18" t="s">
        <v>45</v>
      </c>
      <c r="C28" s="19"/>
      <c r="D28" s="19"/>
      <c r="E28" s="19"/>
      <c r="F28" s="20"/>
    </row>
    <row r="29" s="1" customFormat="1" ht="20.1" customHeight="1" spans="2:6">
      <c r="B29" s="15" t="s">
        <v>46</v>
      </c>
      <c r="C29" s="16">
        <f>C30+C31</f>
        <v>0</v>
      </c>
      <c r="D29" s="16">
        <f>D30+D31</f>
        <v>20</v>
      </c>
      <c r="E29" s="16">
        <f>E30+E31</f>
        <v>0</v>
      </c>
      <c r="F29" s="17"/>
    </row>
    <row r="30" s="1" customFormat="1" ht="20.1" customHeight="1" spans="2:6">
      <c r="B30" s="15" t="s">
        <v>21</v>
      </c>
      <c r="C30" s="16">
        <f>C35</f>
        <v>0</v>
      </c>
      <c r="D30" s="16">
        <f>D35</f>
        <v>0</v>
      </c>
      <c r="E30" s="16">
        <f>E35</f>
        <v>0</v>
      </c>
      <c r="F30" s="17"/>
    </row>
    <row r="31" s="1" customFormat="1" ht="20.1" customHeight="1" spans="1:6">
      <c r="A31" s="14" t="s">
        <v>47</v>
      </c>
      <c r="B31" s="15" t="s">
        <v>23</v>
      </c>
      <c r="C31" s="16">
        <f>SUM(C32:C34)</f>
        <v>0</v>
      </c>
      <c r="D31" s="16">
        <f>SUM(D32:D34)</f>
        <v>20</v>
      </c>
      <c r="E31" s="16">
        <f>SUM(E32:E34)</f>
        <v>0</v>
      </c>
      <c r="F31" s="17"/>
    </row>
    <row r="32" s="1" customFormat="1" ht="20.1" customHeight="1" spans="1:6">
      <c r="A32" s="14" t="s">
        <v>48</v>
      </c>
      <c r="B32" s="18" t="s">
        <v>49</v>
      </c>
      <c r="C32" s="19"/>
      <c r="D32" s="19">
        <v>20</v>
      </c>
      <c r="E32" s="19"/>
      <c r="F32" s="21"/>
    </row>
    <row r="33" s="1" customFormat="1" ht="20.1" customHeight="1" spans="1:6">
      <c r="A33" s="14" t="s">
        <v>50</v>
      </c>
      <c r="B33" s="18" t="s">
        <v>51</v>
      </c>
      <c r="C33" s="19"/>
      <c r="D33" s="19"/>
      <c r="E33" s="19"/>
      <c r="F33" s="20"/>
    </row>
    <row r="34" s="1" customFormat="1" ht="20.1" customHeight="1" spans="1:6">
      <c r="A34" s="14" t="s">
        <v>52</v>
      </c>
      <c r="B34" s="18" t="s">
        <v>53</v>
      </c>
      <c r="C34" s="19"/>
      <c r="D34" s="19"/>
      <c r="E34" s="19"/>
      <c r="F34" s="20"/>
    </row>
    <row r="35" s="1" customFormat="1" ht="20.1" customHeight="1" spans="2:6">
      <c r="B35" s="18" t="s">
        <v>54</v>
      </c>
      <c r="C35" s="19"/>
      <c r="D35" s="19"/>
      <c r="E35" s="19"/>
      <c r="F35" s="20"/>
    </row>
    <row r="36" s="1" customFormat="1" ht="20.1" customHeight="1" spans="1:6">
      <c r="A36" s="14" t="s">
        <v>55</v>
      </c>
      <c r="B36" s="15" t="s">
        <v>56</v>
      </c>
      <c r="C36" s="16">
        <f>C37+C38</f>
        <v>0</v>
      </c>
      <c r="D36" s="16">
        <f>D37+D38</f>
        <v>243</v>
      </c>
      <c r="E36" s="16">
        <f>E37+E38</f>
        <v>0</v>
      </c>
      <c r="F36" s="17"/>
    </row>
    <row r="37" s="1" customFormat="1" ht="20.1" customHeight="1" spans="2:6">
      <c r="B37" s="18" t="s">
        <v>57</v>
      </c>
      <c r="C37" s="19"/>
      <c r="D37" s="19"/>
      <c r="E37" s="19"/>
      <c r="F37" s="20"/>
    </row>
    <row r="38" s="1" customFormat="1" ht="20.1" customHeight="1" spans="2:6">
      <c r="B38" s="15" t="s">
        <v>58</v>
      </c>
      <c r="C38" s="16">
        <f>C39+C40</f>
        <v>0</v>
      </c>
      <c r="D38" s="16">
        <f>D39+D40</f>
        <v>243</v>
      </c>
      <c r="E38" s="16">
        <f>E39+E40</f>
        <v>0</v>
      </c>
      <c r="F38" s="17"/>
    </row>
    <row r="39" s="1" customFormat="1" ht="20.1" customHeight="1" spans="2:6">
      <c r="B39" s="15" t="s">
        <v>21</v>
      </c>
      <c r="C39" s="16">
        <f>C41+C42+C43</f>
        <v>0</v>
      </c>
      <c r="D39" s="16">
        <f>D41+D42+D43</f>
        <v>55</v>
      </c>
      <c r="E39" s="16">
        <f>E41+E42+E43</f>
        <v>0</v>
      </c>
      <c r="F39" s="17"/>
    </row>
    <row r="40" s="1" customFormat="1" ht="20.1" customHeight="1" spans="1:6">
      <c r="A40" s="14" t="s">
        <v>59</v>
      </c>
      <c r="B40" s="15" t="s">
        <v>23</v>
      </c>
      <c r="C40" s="16">
        <f>SUM(C44:C54)</f>
        <v>0</v>
      </c>
      <c r="D40" s="16">
        <f>SUM(D44:D54)</f>
        <v>188</v>
      </c>
      <c r="E40" s="16">
        <f>SUM(E44:E54)</f>
        <v>0</v>
      </c>
      <c r="F40" s="17"/>
    </row>
    <row r="41" s="1" customFormat="1" ht="20.1" customHeight="1" spans="1:6">
      <c r="A41" s="14" t="s">
        <v>60</v>
      </c>
      <c r="B41" s="18" t="s">
        <v>61</v>
      </c>
      <c r="C41" s="19"/>
      <c r="D41" s="19"/>
      <c r="E41" s="19"/>
      <c r="F41" s="20"/>
    </row>
    <row r="42" s="1" customFormat="1" ht="20.1" customHeight="1" spans="1:6">
      <c r="A42" s="14" t="s">
        <v>62</v>
      </c>
      <c r="B42" s="18" t="s">
        <v>63</v>
      </c>
      <c r="C42" s="19"/>
      <c r="D42" s="19"/>
      <c r="E42" s="19"/>
      <c r="F42" s="20"/>
    </row>
    <row r="43" s="1" customFormat="1" ht="25" customHeight="1" spans="1:6">
      <c r="A43" s="14" t="s">
        <v>64</v>
      </c>
      <c r="B43" s="18" t="s">
        <v>65</v>
      </c>
      <c r="C43" s="19"/>
      <c r="D43" s="19">
        <v>55</v>
      </c>
      <c r="E43" s="19"/>
      <c r="F43" s="22"/>
    </row>
    <row r="44" s="1" customFormat="1" ht="20.1" customHeight="1" spans="1:6">
      <c r="A44" s="14" t="s">
        <v>66</v>
      </c>
      <c r="B44" s="18" t="s">
        <v>67</v>
      </c>
      <c r="C44" s="19"/>
      <c r="D44" s="19"/>
      <c r="E44" s="19"/>
      <c r="F44" s="20"/>
    </row>
    <row r="45" s="1" customFormat="1" ht="20.1" customHeight="1" spans="1:6">
      <c r="A45" s="14" t="s">
        <v>68</v>
      </c>
      <c r="B45" s="18" t="s">
        <v>69</v>
      </c>
      <c r="C45" s="19"/>
      <c r="D45" s="19">
        <v>40</v>
      </c>
      <c r="E45" s="19"/>
      <c r="F45" s="21"/>
    </row>
    <row r="46" s="1" customFormat="1" ht="25" customHeight="1" spans="1:6">
      <c r="A46" s="14" t="s">
        <v>70</v>
      </c>
      <c r="B46" s="18" t="s">
        <v>71</v>
      </c>
      <c r="C46" s="19"/>
      <c r="D46" s="19">
        <v>44</v>
      </c>
      <c r="E46" s="19"/>
      <c r="F46" s="22"/>
    </row>
    <row r="47" s="1" customFormat="1" ht="20.1" customHeight="1" spans="1:6">
      <c r="A47" s="14" t="s">
        <v>72</v>
      </c>
      <c r="B47" s="18" t="s">
        <v>73</v>
      </c>
      <c r="C47" s="19"/>
      <c r="D47" s="19"/>
      <c r="E47" s="19"/>
      <c r="F47" s="20"/>
    </row>
    <row r="48" s="1" customFormat="1" ht="25" customHeight="1" spans="1:6">
      <c r="A48" s="14" t="s">
        <v>74</v>
      </c>
      <c r="B48" s="18" t="s">
        <v>75</v>
      </c>
      <c r="C48" s="19"/>
      <c r="D48" s="19">
        <v>24</v>
      </c>
      <c r="E48" s="19"/>
      <c r="F48" s="22"/>
    </row>
    <row r="49" s="1" customFormat="1" ht="20.1" customHeight="1" spans="1:6">
      <c r="A49" s="14" t="s">
        <v>76</v>
      </c>
      <c r="B49" s="18" t="s">
        <v>77</v>
      </c>
      <c r="C49" s="19"/>
      <c r="D49" s="19">
        <v>40</v>
      </c>
      <c r="E49" s="19"/>
      <c r="F49" s="21"/>
    </row>
    <row r="50" s="1" customFormat="1" ht="20.1" customHeight="1" spans="1:6">
      <c r="A50" s="14" t="s">
        <v>78</v>
      </c>
      <c r="B50" s="18" t="s">
        <v>79</v>
      </c>
      <c r="C50" s="19"/>
      <c r="D50" s="19"/>
      <c r="E50" s="19"/>
      <c r="F50" s="20"/>
    </row>
    <row r="51" s="1" customFormat="1" ht="20.1" customHeight="1" spans="1:6">
      <c r="A51" s="14" t="s">
        <v>80</v>
      </c>
      <c r="B51" s="18" t="s">
        <v>81</v>
      </c>
      <c r="C51" s="19"/>
      <c r="D51" s="19"/>
      <c r="E51" s="19"/>
      <c r="F51" s="20"/>
    </row>
    <row r="52" s="1" customFormat="1" ht="20.1" customHeight="1" spans="1:6">
      <c r="A52" s="14" t="s">
        <v>82</v>
      </c>
      <c r="B52" s="18" t="s">
        <v>83</v>
      </c>
      <c r="C52" s="19"/>
      <c r="D52" s="19"/>
      <c r="E52" s="19"/>
      <c r="F52" s="20"/>
    </row>
    <row r="53" s="1" customFormat="1" ht="20.1" customHeight="1" spans="1:6">
      <c r="A53" s="14" t="s">
        <v>84</v>
      </c>
      <c r="B53" s="18" t="s">
        <v>85</v>
      </c>
      <c r="C53" s="19"/>
      <c r="D53" s="19">
        <v>40</v>
      </c>
      <c r="E53" s="19"/>
      <c r="F53" s="21"/>
    </row>
    <row r="54" s="1" customFormat="1" ht="20.1" customHeight="1" spans="2:6">
      <c r="B54" s="18" t="s">
        <v>86</v>
      </c>
      <c r="C54" s="19"/>
      <c r="D54" s="19"/>
      <c r="E54" s="19"/>
      <c r="F54" s="20"/>
    </row>
    <row r="55" s="1" customFormat="1" ht="20.1" customHeight="1" spans="1:6">
      <c r="A55" s="14" t="s">
        <v>87</v>
      </c>
      <c r="B55" s="15" t="s">
        <v>88</v>
      </c>
      <c r="C55" s="16">
        <f>C56+C57</f>
        <v>0</v>
      </c>
      <c r="D55" s="16">
        <f>D56+D57</f>
        <v>4</v>
      </c>
      <c r="E55" s="16">
        <f>E56+E57</f>
        <v>0</v>
      </c>
      <c r="F55" s="17"/>
    </row>
    <row r="56" s="1" customFormat="1" ht="20.1" customHeight="1" spans="2:6">
      <c r="B56" s="18" t="s">
        <v>89</v>
      </c>
      <c r="C56" s="19"/>
      <c r="D56" s="19"/>
      <c r="E56" s="19"/>
      <c r="F56" s="20"/>
    </row>
    <row r="57" s="1" customFormat="1" ht="20.1" customHeight="1" spans="2:6">
      <c r="B57" s="15" t="s">
        <v>90</v>
      </c>
      <c r="C57" s="16">
        <f>C58+C59</f>
        <v>0</v>
      </c>
      <c r="D57" s="16">
        <f>D58+D59</f>
        <v>4</v>
      </c>
      <c r="E57" s="16">
        <f>E58+E59</f>
        <v>0</v>
      </c>
      <c r="F57" s="17"/>
    </row>
    <row r="58" s="1" customFormat="1" ht="20.1" customHeight="1" spans="2:6">
      <c r="B58" s="15" t="s">
        <v>21</v>
      </c>
      <c r="C58" s="16">
        <f>SUM(C60:C61)</f>
        <v>0</v>
      </c>
      <c r="D58" s="16">
        <f>SUM(D60:D61)</f>
        <v>0</v>
      </c>
      <c r="E58" s="16">
        <f>SUM(E60:E61)</f>
        <v>0</v>
      </c>
      <c r="F58" s="17"/>
    </row>
    <row r="59" s="1" customFormat="1" ht="20.1" customHeight="1" spans="1:6">
      <c r="A59" s="14" t="s">
        <v>91</v>
      </c>
      <c r="B59" s="15" t="s">
        <v>23</v>
      </c>
      <c r="C59" s="16">
        <f>SUM(C62:C65)</f>
        <v>0</v>
      </c>
      <c r="D59" s="16">
        <f>SUM(D62:D65)</f>
        <v>4</v>
      </c>
      <c r="E59" s="16">
        <f>SUM(E62:E65)</f>
        <v>0</v>
      </c>
      <c r="F59" s="17"/>
    </row>
    <row r="60" s="1" customFormat="1" ht="20.1" customHeight="1" spans="1:6">
      <c r="A60" s="14" t="s">
        <v>92</v>
      </c>
      <c r="B60" s="18" t="s">
        <v>93</v>
      </c>
      <c r="C60" s="19"/>
      <c r="D60" s="19"/>
      <c r="E60" s="19"/>
      <c r="F60" s="20"/>
    </row>
    <row r="61" s="1" customFormat="1" ht="20.1" customHeight="1" spans="1:6">
      <c r="A61" s="14" t="s">
        <v>94</v>
      </c>
      <c r="B61" s="18" t="s">
        <v>95</v>
      </c>
      <c r="C61" s="19"/>
      <c r="D61" s="19"/>
      <c r="E61" s="19"/>
      <c r="F61" s="20"/>
    </row>
    <row r="62" s="1" customFormat="1" ht="20.1" customHeight="1" spans="1:6">
      <c r="A62" s="14" t="s">
        <v>96</v>
      </c>
      <c r="B62" s="18" t="s">
        <v>97</v>
      </c>
      <c r="C62" s="19"/>
      <c r="D62" s="19">
        <v>4</v>
      </c>
      <c r="E62" s="19"/>
      <c r="F62" s="21"/>
    </row>
    <row r="63" s="1" customFormat="1" ht="20.1" customHeight="1" spans="1:6">
      <c r="A63" s="14" t="s">
        <v>98</v>
      </c>
      <c r="B63" s="18" t="s">
        <v>99</v>
      </c>
      <c r="C63" s="19"/>
      <c r="D63" s="19"/>
      <c r="E63" s="19"/>
      <c r="F63" s="20"/>
    </row>
    <row r="64" s="1" customFormat="1" ht="20.1" customHeight="1" spans="1:6">
      <c r="A64" s="14" t="s">
        <v>100</v>
      </c>
      <c r="B64" s="18" t="s">
        <v>101</v>
      </c>
      <c r="C64" s="19"/>
      <c r="D64" s="19"/>
      <c r="E64" s="19"/>
      <c r="F64" s="20"/>
    </row>
    <row r="65" s="1" customFormat="1" ht="20.1" customHeight="1" spans="2:6">
      <c r="B65" s="18" t="s">
        <v>102</v>
      </c>
      <c r="C65" s="19"/>
      <c r="D65" s="19"/>
      <c r="E65" s="19"/>
      <c r="F65" s="20"/>
    </row>
    <row r="66" s="1" customFormat="1" ht="20.1" customHeight="1" spans="1:6">
      <c r="A66" s="14" t="s">
        <v>103</v>
      </c>
      <c r="B66" s="15" t="s">
        <v>104</v>
      </c>
      <c r="C66" s="16">
        <f>C67+C68</f>
        <v>0</v>
      </c>
      <c r="D66" s="16">
        <f>D67+D68</f>
        <v>160</v>
      </c>
      <c r="E66" s="16">
        <f>E67+E68</f>
        <v>0</v>
      </c>
      <c r="F66" s="17"/>
    </row>
    <row r="67" s="1" customFormat="1" ht="20.1" customHeight="1" spans="2:6">
      <c r="B67" s="18" t="s">
        <v>105</v>
      </c>
      <c r="C67" s="19"/>
      <c r="D67" s="19"/>
      <c r="E67" s="19"/>
      <c r="F67" s="20"/>
    </row>
    <row r="68" s="1" customFormat="1" ht="20.1" customHeight="1" spans="2:6">
      <c r="B68" s="15" t="s">
        <v>106</v>
      </c>
      <c r="C68" s="16">
        <f>C69+C70</f>
        <v>0</v>
      </c>
      <c r="D68" s="16">
        <f>D69+D70</f>
        <v>160</v>
      </c>
      <c r="E68" s="16">
        <f>E69+E70</f>
        <v>0</v>
      </c>
      <c r="F68" s="17"/>
    </row>
    <row r="69" s="1" customFormat="1" ht="20.1" customHeight="1" spans="2:6">
      <c r="B69" s="15" t="s">
        <v>21</v>
      </c>
      <c r="C69" s="16">
        <f>SUM(C71)</f>
        <v>0</v>
      </c>
      <c r="D69" s="16">
        <f>SUM(D71)</f>
        <v>5</v>
      </c>
      <c r="E69" s="16">
        <f>SUM(E71)</f>
        <v>0</v>
      </c>
      <c r="F69" s="17"/>
    </row>
    <row r="70" s="1" customFormat="1" ht="20.1" customHeight="1" spans="1:6">
      <c r="A70" s="14" t="s">
        <v>107</v>
      </c>
      <c r="B70" s="15" t="s">
        <v>23</v>
      </c>
      <c r="C70" s="16">
        <f>SUM(C72:C82)</f>
        <v>0</v>
      </c>
      <c r="D70" s="16">
        <f>SUM(D72:D82)</f>
        <v>155</v>
      </c>
      <c r="E70" s="16">
        <f>SUM(E72:E82)</f>
        <v>0</v>
      </c>
      <c r="F70" s="17"/>
    </row>
    <row r="71" s="1" customFormat="1" ht="20.1" customHeight="1" spans="1:6">
      <c r="A71" s="14" t="s">
        <v>108</v>
      </c>
      <c r="B71" s="18" t="s">
        <v>109</v>
      </c>
      <c r="C71" s="19"/>
      <c r="D71" s="19">
        <v>5</v>
      </c>
      <c r="E71" s="19"/>
      <c r="F71" s="21"/>
    </row>
    <row r="72" s="1" customFormat="1" ht="20.1" customHeight="1" spans="1:6">
      <c r="A72" s="14" t="s">
        <v>110</v>
      </c>
      <c r="B72" s="18" t="s">
        <v>111</v>
      </c>
      <c r="C72" s="19"/>
      <c r="D72" s="19"/>
      <c r="E72" s="19"/>
      <c r="F72" s="20"/>
    </row>
    <row r="73" s="1" customFormat="1" ht="20.1" customHeight="1" spans="1:6">
      <c r="A73" s="14" t="s">
        <v>112</v>
      </c>
      <c r="B73" s="18" t="s">
        <v>113</v>
      </c>
      <c r="C73" s="19"/>
      <c r="D73" s="19">
        <v>40</v>
      </c>
      <c r="E73" s="19"/>
      <c r="F73" s="21"/>
    </row>
    <row r="74" s="1" customFormat="1" ht="20.1" customHeight="1" spans="1:6">
      <c r="A74" s="14" t="s">
        <v>114</v>
      </c>
      <c r="B74" s="18" t="s">
        <v>115</v>
      </c>
      <c r="C74" s="19"/>
      <c r="D74" s="19">
        <v>5</v>
      </c>
      <c r="E74" s="19"/>
      <c r="F74" s="21"/>
    </row>
    <row r="75" s="1" customFormat="1" ht="20.1" customHeight="1" spans="1:6">
      <c r="A75" s="14" t="s">
        <v>116</v>
      </c>
      <c r="B75" s="18" t="s">
        <v>117</v>
      </c>
      <c r="C75" s="19"/>
      <c r="D75" s="19"/>
      <c r="E75" s="19"/>
      <c r="F75" s="21"/>
    </row>
    <row r="76" s="1" customFormat="1" ht="20.1" customHeight="1" spans="1:6">
      <c r="A76" s="14" t="s">
        <v>118</v>
      </c>
      <c r="B76" s="18" t="s">
        <v>119</v>
      </c>
      <c r="C76" s="19"/>
      <c r="D76" s="19">
        <v>20</v>
      </c>
      <c r="E76" s="19"/>
      <c r="F76" s="21"/>
    </row>
    <row r="77" s="1" customFormat="1" ht="20.1" customHeight="1" spans="1:6">
      <c r="A77" s="14" t="s">
        <v>120</v>
      </c>
      <c r="B77" s="18" t="s">
        <v>121</v>
      </c>
      <c r="C77" s="19"/>
      <c r="D77" s="19"/>
      <c r="E77" s="19"/>
      <c r="F77" s="20"/>
    </row>
    <row r="78" s="1" customFormat="1" ht="20.1" customHeight="1" spans="1:6">
      <c r="A78" s="14" t="s">
        <v>122</v>
      </c>
      <c r="B78" s="18" t="s">
        <v>123</v>
      </c>
      <c r="C78" s="19"/>
      <c r="D78" s="19"/>
      <c r="E78" s="19"/>
      <c r="F78" s="20"/>
    </row>
    <row r="79" s="1" customFormat="1" ht="20.1" customHeight="1" spans="1:6">
      <c r="A79" s="14" t="s">
        <v>124</v>
      </c>
      <c r="B79" s="18" t="s">
        <v>125</v>
      </c>
      <c r="C79" s="19"/>
      <c r="D79" s="19"/>
      <c r="E79" s="19"/>
      <c r="F79" s="20"/>
    </row>
    <row r="80" s="1" customFormat="1" ht="20.1" customHeight="1" spans="1:6">
      <c r="A80" s="14" t="s">
        <v>126</v>
      </c>
      <c r="B80" s="18" t="s">
        <v>127</v>
      </c>
      <c r="C80" s="19"/>
      <c r="D80" s="19"/>
      <c r="E80" s="19"/>
      <c r="F80" s="20"/>
    </row>
    <row r="81" s="1" customFormat="1" ht="20.1" customHeight="1" spans="1:6">
      <c r="A81" s="14" t="s">
        <v>128</v>
      </c>
      <c r="B81" s="18" t="s">
        <v>129</v>
      </c>
      <c r="C81" s="19"/>
      <c r="D81" s="19">
        <v>40</v>
      </c>
      <c r="E81" s="19"/>
      <c r="F81" s="21"/>
    </row>
    <row r="82" s="1" customFormat="1" ht="20.1" customHeight="1" spans="2:6">
      <c r="B82" s="18" t="s">
        <v>130</v>
      </c>
      <c r="C82" s="19"/>
      <c r="D82" s="19">
        <v>50</v>
      </c>
      <c r="E82" s="19"/>
      <c r="F82" s="21"/>
    </row>
    <row r="83" s="1" customFormat="1" ht="20.1" customHeight="1" spans="1:6">
      <c r="A83" s="14" t="s">
        <v>131</v>
      </c>
      <c r="B83" s="15" t="s">
        <v>132</v>
      </c>
      <c r="C83" s="16">
        <f>C84+C85</f>
        <v>0</v>
      </c>
      <c r="D83" s="16">
        <f>D84+D85</f>
        <v>178</v>
      </c>
      <c r="E83" s="16">
        <f>E84+E85</f>
        <v>0</v>
      </c>
      <c r="F83" s="17"/>
    </row>
    <row r="84" s="1" customFormat="1" ht="20.1" customHeight="1" spans="2:6">
      <c r="B84" s="18" t="s">
        <v>133</v>
      </c>
      <c r="C84" s="19"/>
      <c r="D84" s="19"/>
      <c r="E84" s="19"/>
      <c r="F84" s="20"/>
    </row>
    <row r="85" s="1" customFormat="1" ht="20.1" customHeight="1" spans="2:6">
      <c r="B85" s="15" t="s">
        <v>134</v>
      </c>
      <c r="C85" s="16">
        <f>C86+C87</f>
        <v>0</v>
      </c>
      <c r="D85" s="16">
        <f>D86+D87</f>
        <v>178</v>
      </c>
      <c r="E85" s="16">
        <f>E86+E87</f>
        <v>0</v>
      </c>
      <c r="F85" s="17"/>
    </row>
    <row r="86" s="1" customFormat="1" ht="20.1" customHeight="1" spans="2:6">
      <c r="B86" s="15" t="s">
        <v>21</v>
      </c>
      <c r="C86" s="16">
        <f>SUM(C88,C90,C93:C98,C100,C102,C103)</f>
        <v>0</v>
      </c>
      <c r="D86" s="16">
        <f>SUM(D88,D90,D93:D98,D100,D102,D103)</f>
        <v>84</v>
      </c>
      <c r="E86" s="16">
        <f>SUM(E88,E90,E93:E98,E100,E102,E103)</f>
        <v>0</v>
      </c>
      <c r="F86" s="17"/>
    </row>
    <row r="87" s="1" customFormat="1" ht="20.1" customHeight="1" spans="1:6">
      <c r="A87" s="14" t="s">
        <v>135</v>
      </c>
      <c r="B87" s="15" t="s">
        <v>23</v>
      </c>
      <c r="C87" s="16">
        <f>SUM(C89,C91:C92,C99,C101)</f>
        <v>0</v>
      </c>
      <c r="D87" s="16">
        <f>SUM(D89,D91:D92,D99,D101)</f>
        <v>94</v>
      </c>
      <c r="E87" s="16">
        <f>SUM(E89,E91:E92,E99,E101)</f>
        <v>0</v>
      </c>
      <c r="F87" s="17"/>
    </row>
    <row r="88" s="1" customFormat="1" ht="20.1" customHeight="1" spans="1:6">
      <c r="A88" s="14" t="s">
        <v>136</v>
      </c>
      <c r="B88" s="18" t="s">
        <v>137</v>
      </c>
      <c r="C88" s="19"/>
      <c r="D88" s="19"/>
      <c r="E88" s="19"/>
      <c r="F88" s="20"/>
    </row>
    <row r="89" s="1" customFormat="1" ht="20.1" customHeight="1" spans="1:6">
      <c r="A89" s="14" t="s">
        <v>138</v>
      </c>
      <c r="B89" s="18" t="s">
        <v>139</v>
      </c>
      <c r="C89" s="19"/>
      <c r="D89" s="19">
        <v>30</v>
      </c>
      <c r="E89" s="19"/>
      <c r="F89" s="21"/>
    </row>
    <row r="90" s="1" customFormat="1" ht="20.1" customHeight="1" spans="1:6">
      <c r="A90" s="14" t="s">
        <v>140</v>
      </c>
      <c r="B90" s="18" t="s">
        <v>141</v>
      </c>
      <c r="C90" s="19"/>
      <c r="D90" s="19"/>
      <c r="E90" s="19"/>
      <c r="F90" s="21"/>
    </row>
    <row r="91" s="1" customFormat="1" ht="20.1" customHeight="1" spans="1:6">
      <c r="A91" s="14" t="s">
        <v>142</v>
      </c>
      <c r="B91" s="18" t="s">
        <v>143</v>
      </c>
      <c r="C91" s="19"/>
      <c r="D91" s="19"/>
      <c r="E91" s="19"/>
      <c r="F91" s="21"/>
    </row>
    <row r="92" s="1" customFormat="1" ht="20.1" customHeight="1" spans="1:6">
      <c r="A92" s="14" t="s">
        <v>144</v>
      </c>
      <c r="B92" s="18" t="s">
        <v>145</v>
      </c>
      <c r="C92" s="19"/>
      <c r="D92" s="19"/>
      <c r="E92" s="19"/>
      <c r="F92" s="21"/>
    </row>
    <row r="93" s="1" customFormat="1" ht="22" customHeight="1" spans="1:6">
      <c r="A93" s="14" t="s">
        <v>146</v>
      </c>
      <c r="B93" s="18" t="s">
        <v>147</v>
      </c>
      <c r="C93" s="19"/>
      <c r="D93" s="19">
        <v>24</v>
      </c>
      <c r="E93" s="19"/>
      <c r="F93" s="22"/>
    </row>
    <row r="94" s="1" customFormat="1" ht="20.1" customHeight="1" spans="1:6">
      <c r="A94" s="14" t="s">
        <v>148</v>
      </c>
      <c r="B94" s="18" t="s">
        <v>149</v>
      </c>
      <c r="C94" s="19"/>
      <c r="D94" s="19">
        <v>20</v>
      </c>
      <c r="E94" s="19"/>
      <c r="F94" s="21"/>
    </row>
    <row r="95" s="1" customFormat="1" ht="20.1" customHeight="1" spans="1:6">
      <c r="A95" s="14" t="s">
        <v>150</v>
      </c>
      <c r="B95" s="18" t="s">
        <v>151</v>
      </c>
      <c r="C95" s="19"/>
      <c r="D95" s="19"/>
      <c r="E95" s="19"/>
      <c r="F95" s="20"/>
    </row>
    <row r="96" s="1" customFormat="1" ht="20.1" customHeight="1" spans="1:6">
      <c r="A96" s="14" t="s">
        <v>152</v>
      </c>
      <c r="B96" s="18" t="s">
        <v>153</v>
      </c>
      <c r="C96" s="19"/>
      <c r="D96" s="19"/>
      <c r="E96" s="19"/>
      <c r="F96" s="20"/>
    </row>
    <row r="97" s="1" customFormat="1" ht="20.1" customHeight="1" spans="1:6">
      <c r="A97" s="14" t="s">
        <v>154</v>
      </c>
      <c r="B97" s="18" t="s">
        <v>155</v>
      </c>
      <c r="C97" s="19"/>
      <c r="D97" s="19"/>
      <c r="E97" s="19"/>
      <c r="F97" s="20"/>
    </row>
    <row r="98" s="1" customFormat="1" ht="20.1" customHeight="1" spans="1:6">
      <c r="A98" s="14" t="s">
        <v>156</v>
      </c>
      <c r="B98" s="18" t="s">
        <v>157</v>
      </c>
      <c r="C98" s="19"/>
      <c r="D98" s="19"/>
      <c r="E98" s="19"/>
      <c r="F98" s="20"/>
    </row>
    <row r="99" s="1" customFormat="1" ht="20.1" customHeight="1" spans="1:6">
      <c r="A99" s="14" t="s">
        <v>158</v>
      </c>
      <c r="B99" s="18" t="s">
        <v>159</v>
      </c>
      <c r="C99" s="19"/>
      <c r="D99" s="19">
        <v>4</v>
      </c>
      <c r="E99" s="19"/>
      <c r="F99" s="21"/>
    </row>
    <row r="100" s="1" customFormat="1" ht="20.1" customHeight="1" spans="1:6">
      <c r="A100" s="14" t="s">
        <v>160</v>
      </c>
      <c r="B100" s="18" t="s">
        <v>161</v>
      </c>
      <c r="C100" s="19"/>
      <c r="D100" s="19">
        <v>40</v>
      </c>
      <c r="E100" s="19"/>
      <c r="F100" s="21"/>
    </row>
    <row r="101" s="1" customFormat="1" ht="20.1" customHeight="1" spans="1:6">
      <c r="A101" s="14" t="s">
        <v>162</v>
      </c>
      <c r="B101" s="18" t="s">
        <v>163</v>
      </c>
      <c r="C101" s="19"/>
      <c r="D101" s="19">
        <v>60</v>
      </c>
      <c r="E101" s="19"/>
      <c r="F101" s="21"/>
    </row>
    <row r="102" s="1" customFormat="1" ht="20.1" customHeight="1" spans="1:6">
      <c r="A102" s="14" t="s">
        <v>164</v>
      </c>
      <c r="B102" s="18" t="s">
        <v>165</v>
      </c>
      <c r="C102" s="19"/>
      <c r="D102" s="19"/>
      <c r="E102" s="19"/>
      <c r="F102" s="20"/>
    </row>
    <row r="103" s="1" customFormat="1" ht="20.1" customHeight="1" spans="2:6">
      <c r="B103" s="18" t="s">
        <v>166</v>
      </c>
      <c r="C103" s="19"/>
      <c r="D103" s="19"/>
      <c r="E103" s="19"/>
      <c r="F103" s="20"/>
    </row>
    <row r="104" s="1" customFormat="1" ht="20.1" customHeight="1" spans="1:6">
      <c r="A104" s="14" t="s">
        <v>167</v>
      </c>
      <c r="B104" s="15" t="s">
        <v>168</v>
      </c>
      <c r="C104" s="16">
        <f>C105+C106</f>
        <v>0</v>
      </c>
      <c r="D104" s="16">
        <f>D105+D106</f>
        <v>52</v>
      </c>
      <c r="E104" s="16">
        <f>E105+E106</f>
        <v>0</v>
      </c>
      <c r="F104" s="17"/>
    </row>
    <row r="105" s="1" customFormat="1" ht="20.1" customHeight="1" spans="2:6">
      <c r="B105" s="18" t="s">
        <v>169</v>
      </c>
      <c r="C105" s="19"/>
      <c r="D105" s="19"/>
      <c r="E105" s="19"/>
      <c r="F105" s="20"/>
    </row>
    <row r="106" s="1" customFormat="1" ht="20.1" customHeight="1" spans="2:6">
      <c r="B106" s="15" t="s">
        <v>170</v>
      </c>
      <c r="C106" s="16">
        <f>C107+C108</f>
        <v>0</v>
      </c>
      <c r="D106" s="16">
        <f>D107+D108</f>
        <v>52</v>
      </c>
      <c r="E106" s="16">
        <f>E107+E108</f>
        <v>0</v>
      </c>
      <c r="F106" s="17"/>
    </row>
    <row r="107" s="1" customFormat="1" ht="20.1" customHeight="1" spans="2:6">
      <c r="B107" s="15" t="s">
        <v>21</v>
      </c>
      <c r="C107" s="16">
        <f>C109</f>
        <v>0</v>
      </c>
      <c r="D107" s="16">
        <f>D109</f>
        <v>0</v>
      </c>
      <c r="E107" s="16">
        <f>E109</f>
        <v>0</v>
      </c>
      <c r="F107" s="17"/>
    </row>
    <row r="108" s="1" customFormat="1" ht="20.1" customHeight="1" spans="1:6">
      <c r="A108" s="14" t="s">
        <v>171</v>
      </c>
      <c r="B108" s="15" t="s">
        <v>23</v>
      </c>
      <c r="C108" s="16">
        <f>SUM(C110:C116)</f>
        <v>0</v>
      </c>
      <c r="D108" s="16">
        <f>SUM(D110:D116)</f>
        <v>52</v>
      </c>
      <c r="E108" s="16">
        <f>SUM(E110:E116)</f>
        <v>0</v>
      </c>
      <c r="F108" s="17"/>
    </row>
    <row r="109" s="1" customFormat="1" ht="20.1" customHeight="1" spans="1:6">
      <c r="A109" s="14" t="s">
        <v>172</v>
      </c>
      <c r="B109" s="18" t="s">
        <v>173</v>
      </c>
      <c r="C109" s="19"/>
      <c r="D109" s="19"/>
      <c r="E109" s="19"/>
      <c r="F109" s="20"/>
    </row>
    <row r="110" s="1" customFormat="1" ht="20.1" customHeight="1" spans="1:6">
      <c r="A110" s="14" t="s">
        <v>174</v>
      </c>
      <c r="B110" s="18" t="s">
        <v>175</v>
      </c>
      <c r="C110" s="19"/>
      <c r="D110" s="19"/>
      <c r="E110" s="19"/>
      <c r="F110" s="20"/>
    </row>
    <row r="111" s="1" customFormat="1" ht="20.1" customHeight="1" spans="1:6">
      <c r="A111" s="14" t="s">
        <v>176</v>
      </c>
      <c r="B111" s="18" t="s">
        <v>177</v>
      </c>
      <c r="C111" s="19"/>
      <c r="D111" s="19"/>
      <c r="E111" s="19"/>
      <c r="F111" s="20"/>
    </row>
    <row r="112" s="1" customFormat="1" ht="20.1" customHeight="1" spans="1:6">
      <c r="A112" s="14" t="s">
        <v>178</v>
      </c>
      <c r="B112" s="18" t="s">
        <v>179</v>
      </c>
      <c r="C112" s="19"/>
      <c r="D112" s="19"/>
      <c r="E112" s="19"/>
      <c r="F112" s="20"/>
    </row>
    <row r="113" s="1" customFormat="1" ht="20.1" customHeight="1" spans="1:6">
      <c r="A113" s="14" t="s">
        <v>180</v>
      </c>
      <c r="B113" s="18" t="s">
        <v>181</v>
      </c>
      <c r="C113" s="19"/>
      <c r="D113" s="19"/>
      <c r="E113" s="19"/>
      <c r="F113" s="20"/>
    </row>
    <row r="114" s="1" customFormat="1" ht="20.1" customHeight="1" spans="1:6">
      <c r="A114" s="14" t="s">
        <v>182</v>
      </c>
      <c r="B114" s="18" t="s">
        <v>183</v>
      </c>
      <c r="C114" s="19"/>
      <c r="D114" s="19">
        <v>4</v>
      </c>
      <c r="E114" s="19"/>
      <c r="F114" s="21"/>
    </row>
    <row r="115" s="1" customFormat="1" ht="48.95" customHeight="1" spans="1:6">
      <c r="A115" s="14" t="s">
        <v>184</v>
      </c>
      <c r="B115" s="18" t="s">
        <v>185</v>
      </c>
      <c r="C115" s="19"/>
      <c r="D115" s="19">
        <v>44</v>
      </c>
      <c r="E115" s="19"/>
      <c r="F115" s="22"/>
    </row>
    <row r="116" s="1" customFormat="1" ht="20.1" customHeight="1" spans="2:6">
      <c r="B116" s="18" t="s">
        <v>186</v>
      </c>
      <c r="C116" s="19"/>
      <c r="D116" s="19">
        <v>4</v>
      </c>
      <c r="E116" s="19"/>
      <c r="F116" s="20"/>
    </row>
    <row r="117" s="1" customFormat="1" ht="20.1" customHeight="1" spans="1:6">
      <c r="A117" s="14" t="s">
        <v>187</v>
      </c>
      <c r="B117" s="15" t="s">
        <v>188</v>
      </c>
      <c r="C117" s="16">
        <f>C118+C119</f>
        <v>0</v>
      </c>
      <c r="D117" s="16">
        <f>D118+D119</f>
        <v>24</v>
      </c>
      <c r="E117" s="16">
        <f>E118+E119</f>
        <v>0</v>
      </c>
      <c r="F117" s="17"/>
    </row>
    <row r="118" s="1" customFormat="1" ht="20.1" customHeight="1" spans="2:6">
      <c r="B118" s="18" t="s">
        <v>189</v>
      </c>
      <c r="C118" s="19"/>
      <c r="D118" s="19"/>
      <c r="E118" s="19"/>
      <c r="F118" s="20"/>
    </row>
    <row r="119" s="1" customFormat="1" ht="20.1" customHeight="1" spans="2:6">
      <c r="B119" s="15" t="s">
        <v>190</v>
      </c>
      <c r="C119" s="16">
        <f>C120+C121</f>
        <v>0</v>
      </c>
      <c r="D119" s="16">
        <f>D120+D121</f>
        <v>24</v>
      </c>
      <c r="E119" s="16">
        <f>E120+E121</f>
        <v>0</v>
      </c>
      <c r="F119" s="17"/>
    </row>
    <row r="120" s="1" customFormat="1" ht="20.1" customHeight="1" spans="2:6">
      <c r="B120" s="15" t="s">
        <v>21</v>
      </c>
      <c r="C120" s="16">
        <f>C122+C125</f>
        <v>0</v>
      </c>
      <c r="D120" s="16">
        <f>D122+D125</f>
        <v>24</v>
      </c>
      <c r="E120" s="16">
        <f>E122+E125</f>
        <v>0</v>
      </c>
      <c r="F120" s="17"/>
    </row>
    <row r="121" s="1" customFormat="1" ht="20.1" customHeight="1" spans="1:6">
      <c r="A121" s="14" t="s">
        <v>191</v>
      </c>
      <c r="B121" s="15" t="s">
        <v>23</v>
      </c>
      <c r="C121" s="16">
        <f>SUM(C123:C124,C126:C131)</f>
        <v>0</v>
      </c>
      <c r="D121" s="16">
        <f>SUM(D123:D124,D126:D131)</f>
        <v>0</v>
      </c>
      <c r="E121" s="16">
        <f>SUM(E123:E124,E126:E131)</f>
        <v>0</v>
      </c>
      <c r="F121" s="17"/>
    </row>
    <row r="122" s="1" customFormat="1" ht="20.1" customHeight="1" spans="1:6">
      <c r="A122" s="14" t="s">
        <v>192</v>
      </c>
      <c r="B122" s="18" t="s">
        <v>193</v>
      </c>
      <c r="C122" s="19"/>
      <c r="D122" s="19">
        <v>4</v>
      </c>
      <c r="E122" s="19"/>
      <c r="F122" s="21"/>
    </row>
    <row r="123" s="1" customFormat="1" ht="20.1" customHeight="1" spans="1:6">
      <c r="A123" s="14" t="s">
        <v>194</v>
      </c>
      <c r="B123" s="18" t="s">
        <v>195</v>
      </c>
      <c r="C123" s="19"/>
      <c r="D123" s="19"/>
      <c r="E123" s="19"/>
      <c r="F123" s="20"/>
    </row>
    <row r="124" s="1" customFormat="1" ht="20.1" customHeight="1" spans="1:6">
      <c r="A124" s="14" t="s">
        <v>196</v>
      </c>
      <c r="B124" s="18" t="s">
        <v>197</v>
      </c>
      <c r="C124" s="19"/>
      <c r="D124" s="19"/>
      <c r="E124" s="19"/>
      <c r="F124" s="20"/>
    </row>
    <row r="125" s="1" customFormat="1" ht="20.1" customHeight="1" spans="1:6">
      <c r="A125" s="14" t="s">
        <v>198</v>
      </c>
      <c r="B125" s="18" t="s">
        <v>199</v>
      </c>
      <c r="C125" s="19"/>
      <c r="D125" s="19">
        <v>20</v>
      </c>
      <c r="E125" s="19"/>
      <c r="F125" s="21"/>
    </row>
    <row r="126" s="1" customFormat="1" ht="20.1" customHeight="1" spans="1:6">
      <c r="A126" s="14" t="s">
        <v>200</v>
      </c>
      <c r="B126" s="18" t="s">
        <v>201</v>
      </c>
      <c r="C126" s="19"/>
      <c r="D126" s="19"/>
      <c r="E126" s="19"/>
      <c r="F126" s="20"/>
    </row>
    <row r="127" s="1" customFormat="1" ht="20.1" customHeight="1" spans="1:6">
      <c r="A127" s="14" t="s">
        <v>202</v>
      </c>
      <c r="B127" s="18" t="s">
        <v>203</v>
      </c>
      <c r="C127" s="19"/>
      <c r="D127" s="19"/>
      <c r="E127" s="19"/>
      <c r="F127" s="20"/>
    </row>
    <row r="128" s="1" customFormat="1" ht="20.1" customHeight="1" spans="1:6">
      <c r="A128" s="14" t="s">
        <v>204</v>
      </c>
      <c r="B128" s="18" t="s">
        <v>205</v>
      </c>
      <c r="C128" s="19"/>
      <c r="D128" s="19"/>
      <c r="E128" s="19"/>
      <c r="F128" s="20"/>
    </row>
    <row r="129" s="1" customFormat="1" ht="20.1" customHeight="1" spans="1:6">
      <c r="A129" s="14" t="s">
        <v>206</v>
      </c>
      <c r="B129" s="18" t="s">
        <v>207</v>
      </c>
      <c r="C129" s="19"/>
      <c r="D129" s="19"/>
      <c r="E129" s="19"/>
      <c r="F129" s="20"/>
    </row>
    <row r="130" s="1" customFormat="1" ht="20.1" customHeight="1" spans="1:6">
      <c r="A130" s="14" t="s">
        <v>208</v>
      </c>
      <c r="B130" s="18" t="s">
        <v>209</v>
      </c>
      <c r="C130" s="19"/>
      <c r="D130" s="19"/>
      <c r="E130" s="19"/>
      <c r="F130" s="20"/>
    </row>
    <row r="131" s="1" customFormat="1" ht="20.1" customHeight="1" spans="2:6">
      <c r="B131" s="18" t="s">
        <v>210</v>
      </c>
      <c r="C131" s="19"/>
      <c r="D131" s="19"/>
      <c r="E131" s="19"/>
      <c r="F131" s="20"/>
    </row>
    <row r="132" s="1" customFormat="1" ht="17.4" spans="1:6">
      <c r="A132" s="14" t="s">
        <v>211</v>
      </c>
      <c r="B132" s="15" t="s">
        <v>212</v>
      </c>
      <c r="C132" s="16">
        <f>C133+C134</f>
        <v>0</v>
      </c>
      <c r="D132" s="16">
        <f>D133+D134</f>
        <v>120</v>
      </c>
      <c r="E132" s="16">
        <f>E133+E134</f>
        <v>0</v>
      </c>
      <c r="F132" s="17"/>
    </row>
    <row r="133" s="1" customFormat="1" ht="20.1" customHeight="1" spans="2:6">
      <c r="B133" s="18" t="s">
        <v>213</v>
      </c>
      <c r="C133" s="19"/>
      <c r="D133" s="19"/>
      <c r="E133" s="19"/>
      <c r="F133" s="20"/>
    </row>
    <row r="134" s="1" customFormat="1" ht="20.1" customHeight="1" spans="2:6">
      <c r="B134" s="15" t="s">
        <v>214</v>
      </c>
      <c r="C134" s="16">
        <f>C135+C136</f>
        <v>0</v>
      </c>
      <c r="D134" s="16">
        <f>D135+D136</f>
        <v>120</v>
      </c>
      <c r="E134" s="16">
        <f>E135+E136</f>
        <v>0</v>
      </c>
      <c r="F134" s="17"/>
    </row>
    <row r="135" s="1" customFormat="1" ht="20.1" customHeight="1" spans="2:6">
      <c r="B135" s="15" t="s">
        <v>21</v>
      </c>
      <c r="C135" s="16">
        <f>SUM(C137:C139,C142:C144)</f>
        <v>0</v>
      </c>
      <c r="D135" s="16">
        <f>SUM(D137:D139,D142:D144)</f>
        <v>120</v>
      </c>
      <c r="E135" s="16">
        <f>SUM(E137:E139,E142:E144)</f>
        <v>0</v>
      </c>
      <c r="F135" s="17"/>
    </row>
    <row r="136" s="1" customFormat="1" ht="20.1" customHeight="1" spans="1:6">
      <c r="A136" s="14" t="s">
        <v>215</v>
      </c>
      <c r="B136" s="15" t="s">
        <v>23</v>
      </c>
      <c r="C136" s="16">
        <f>SUM(C140:C141)</f>
        <v>0</v>
      </c>
      <c r="D136" s="16">
        <f>SUM(D140:D141)</f>
        <v>0</v>
      </c>
      <c r="E136" s="16">
        <f>SUM(E140:E141)</f>
        <v>0</v>
      </c>
      <c r="F136" s="17"/>
    </row>
    <row r="137" s="1" customFormat="1" ht="20.1" customHeight="1" spans="1:6">
      <c r="A137" s="14" t="s">
        <v>216</v>
      </c>
      <c r="B137" s="18" t="s">
        <v>217</v>
      </c>
      <c r="C137" s="19"/>
      <c r="D137" s="19"/>
      <c r="E137" s="19"/>
      <c r="F137" s="20"/>
    </row>
    <row r="138" s="1" customFormat="1" ht="20.1" customHeight="1" spans="1:6">
      <c r="A138" s="14" t="s">
        <v>218</v>
      </c>
      <c r="B138" s="18" t="s">
        <v>219</v>
      </c>
      <c r="C138" s="19"/>
      <c r="D138" s="19">
        <v>50</v>
      </c>
      <c r="E138" s="19"/>
      <c r="F138" s="21"/>
    </row>
    <row r="139" s="1" customFormat="1" ht="20.1" customHeight="1" spans="1:6">
      <c r="A139" s="14" t="s">
        <v>220</v>
      </c>
      <c r="B139" s="18" t="s">
        <v>221</v>
      </c>
      <c r="C139" s="19"/>
      <c r="D139" s="19"/>
      <c r="E139" s="19"/>
      <c r="F139" s="21"/>
    </row>
    <row r="140" s="1" customFormat="1" ht="20.1" customHeight="1" spans="1:6">
      <c r="A140" s="14" t="s">
        <v>222</v>
      </c>
      <c r="B140" s="18" t="s">
        <v>223</v>
      </c>
      <c r="C140" s="19"/>
      <c r="D140" s="19"/>
      <c r="E140" s="19"/>
      <c r="F140" s="21"/>
    </row>
    <row r="141" s="1" customFormat="1" ht="20.1" customHeight="1" spans="1:6">
      <c r="A141" s="14" t="s">
        <v>224</v>
      </c>
      <c r="B141" s="18" t="s">
        <v>225</v>
      </c>
      <c r="C141" s="19"/>
      <c r="D141" s="19"/>
      <c r="E141" s="19"/>
      <c r="F141" s="21"/>
    </row>
    <row r="142" s="1" customFormat="1" ht="20.1" customHeight="1" spans="1:6">
      <c r="A142" s="14" t="s">
        <v>226</v>
      </c>
      <c r="B142" s="18" t="s">
        <v>227</v>
      </c>
      <c r="C142" s="19"/>
      <c r="D142" s="19"/>
      <c r="E142" s="19"/>
      <c r="F142" s="21"/>
    </row>
    <row r="143" s="1" customFormat="1" ht="20.1" customHeight="1" spans="1:6">
      <c r="A143" s="23" t="s">
        <v>228</v>
      </c>
      <c r="B143" s="18" t="s">
        <v>229</v>
      </c>
      <c r="C143" s="19"/>
      <c r="D143" s="19">
        <v>30</v>
      </c>
      <c r="E143" s="19"/>
      <c r="F143" s="21"/>
    </row>
    <row r="144" s="1" customFormat="1" ht="17.4" spans="1:6">
      <c r="A144" s="24" t="s">
        <v>230</v>
      </c>
      <c r="B144" s="25" t="s">
        <v>231</v>
      </c>
      <c r="C144" s="19"/>
      <c r="D144" s="19">
        <v>40</v>
      </c>
      <c r="E144" s="19"/>
      <c r="F144" s="21"/>
    </row>
    <row r="145" s="1" customFormat="1" ht="17.4" hidden="1" spans="1:6">
      <c r="A145" s="26"/>
      <c r="B145" s="15" t="s">
        <v>232</v>
      </c>
      <c r="C145" s="16"/>
      <c r="D145" s="16"/>
      <c r="E145" s="16"/>
      <c r="F145" s="17"/>
    </row>
    <row r="146" s="1" customFormat="1" ht="17.4" spans="2:6">
      <c r="B146" s="15" t="s">
        <v>232</v>
      </c>
      <c r="C146" s="16"/>
      <c r="D146" s="16"/>
      <c r="E146" s="16"/>
      <c r="F146" s="17"/>
    </row>
    <row r="147" s="1" customFormat="1" ht="17.4" spans="2:6">
      <c r="B147" s="15" t="s">
        <v>233</v>
      </c>
      <c r="C147" s="16"/>
      <c r="D147" s="16"/>
      <c r="E147" s="16"/>
      <c r="F147" s="27"/>
    </row>
    <row r="148" s="1" customFormat="1" spans="6:6">
      <c r="F148" s="28"/>
    </row>
    <row r="149" s="1" customFormat="1" spans="6:6">
      <c r="F149" s="28"/>
    </row>
    <row r="150" s="1" customFormat="1" spans="6:6">
      <c r="F150" s="28"/>
    </row>
    <row r="151" s="1" customFormat="1" spans="6:6">
      <c r="F151" s="28"/>
    </row>
    <row r="152" s="1" customFormat="1" spans="6:6">
      <c r="F152" s="28"/>
    </row>
    <row r="153" s="1" customFormat="1" spans="6:6">
      <c r="F153" s="28"/>
    </row>
    <row r="154" s="1" customFormat="1" spans="6:6">
      <c r="F154" s="28"/>
    </row>
    <row r="155" s="1" customFormat="1" spans="6:6">
      <c r="F155" s="28"/>
    </row>
    <row r="156" s="1" customFormat="1" spans="6:6">
      <c r="F156" s="28"/>
    </row>
    <row r="157" s="1" customFormat="1" spans="6:6">
      <c r="F157" s="28"/>
    </row>
    <row r="158" s="1" customFormat="1" spans="6:6">
      <c r="F158" s="28"/>
    </row>
    <row r="159" s="1" customFormat="1" spans="6:6">
      <c r="F159" s="28"/>
    </row>
    <row r="160" s="1" customFormat="1" spans="6:6">
      <c r="F160" s="28"/>
    </row>
    <row r="161" s="1" customFormat="1" spans="6:6">
      <c r="F161" s="28"/>
    </row>
    <row r="162" s="1" customFormat="1" spans="6:6">
      <c r="F162" s="28"/>
    </row>
    <row r="163" s="1" customFormat="1" spans="6:6">
      <c r="F163" s="28"/>
    </row>
    <row r="164" s="1" customFormat="1" spans="6:6">
      <c r="F164" s="28"/>
    </row>
    <row r="165" s="1" customFormat="1" spans="6:6">
      <c r="F165" s="28"/>
    </row>
    <row r="166" s="1" customFormat="1" spans="6:6">
      <c r="F166" s="28"/>
    </row>
    <row r="167" s="1" customFormat="1" spans="6:6">
      <c r="F167" s="28"/>
    </row>
    <row r="168" s="1" customFormat="1" spans="6:6">
      <c r="F168" s="28"/>
    </row>
    <row r="169" s="1" customFormat="1" spans="6:6">
      <c r="F169" s="28"/>
    </row>
    <row r="170" s="1" customFormat="1" spans="6:6">
      <c r="F170" s="28"/>
    </row>
    <row r="171" s="1" customFormat="1" spans="6:6">
      <c r="F171" s="28"/>
    </row>
    <row r="172" s="1" customFormat="1" spans="6:6">
      <c r="F172" s="28"/>
    </row>
    <row r="173" s="1" customFormat="1" spans="6:6">
      <c r="F173" s="28"/>
    </row>
    <row r="174" s="1" customFormat="1" spans="6:6">
      <c r="F174" s="28"/>
    </row>
    <row r="175" s="1" customFormat="1" spans="6:6">
      <c r="F175" s="28"/>
    </row>
    <row r="176" s="1" customFormat="1" spans="6:6">
      <c r="F176" s="28"/>
    </row>
    <row r="177" s="1" customFormat="1" spans="6:6">
      <c r="F177" s="28"/>
    </row>
    <row r="178" s="1" customFormat="1" spans="6:6">
      <c r="F178" s="28"/>
    </row>
    <row r="179" s="1" customFormat="1" spans="6:6">
      <c r="F179" s="28"/>
    </row>
    <row r="180" s="1" customFormat="1" spans="6:6">
      <c r="F180" s="28"/>
    </row>
    <row r="181" s="1" customFormat="1" spans="6:6">
      <c r="F181" s="28"/>
    </row>
    <row r="182" s="1" customFormat="1" spans="6:6">
      <c r="F182" s="28"/>
    </row>
    <row r="183" s="1" customFormat="1" spans="6:6">
      <c r="F183" s="28"/>
    </row>
    <row r="184" s="1" customFormat="1" spans="6:6">
      <c r="F184" s="28"/>
    </row>
    <row r="185" s="1" customFormat="1" spans="6:6">
      <c r="F185" s="28"/>
    </row>
    <row r="186" s="1" customFormat="1" spans="6:6">
      <c r="F186" s="28"/>
    </row>
    <row r="187" s="1" customFormat="1" spans="6:6">
      <c r="F187" s="28"/>
    </row>
    <row r="188" s="1" customFormat="1" spans="6:6">
      <c r="F188" s="28"/>
    </row>
    <row r="189" s="1" customFormat="1" spans="6:6">
      <c r="F189" s="28"/>
    </row>
    <row r="190" s="1" customFormat="1" spans="6:6">
      <c r="F190" s="28"/>
    </row>
    <row r="191" s="1" customFormat="1" spans="6:6">
      <c r="F191" s="28"/>
    </row>
    <row r="192" s="1" customFormat="1" spans="6:6">
      <c r="F192" s="28"/>
    </row>
    <row r="193" s="1" customFormat="1" spans="6:6">
      <c r="F193" s="28"/>
    </row>
    <row r="194" s="1" customFormat="1" spans="6:6">
      <c r="F194" s="28"/>
    </row>
    <row r="195" s="1" customFormat="1" spans="6:6">
      <c r="F195" s="28"/>
    </row>
    <row r="196" s="1" customFormat="1" spans="6:6">
      <c r="F196" s="28"/>
    </row>
    <row r="197" s="1" customFormat="1" spans="6:6">
      <c r="F197" s="28"/>
    </row>
    <row r="198" s="1" customFormat="1" spans="6:6">
      <c r="F198" s="28"/>
    </row>
    <row r="199" s="1" customFormat="1" spans="6:6">
      <c r="F199" s="28"/>
    </row>
    <row r="200" s="1" customFormat="1" spans="6:6">
      <c r="F200" s="28"/>
    </row>
    <row r="201" s="1" customFormat="1" spans="6:6">
      <c r="F201" s="28"/>
    </row>
    <row r="202" s="1" customFormat="1" spans="6:6">
      <c r="F202" s="28"/>
    </row>
    <row r="203" s="1" customFormat="1" spans="6:6">
      <c r="F203" s="28"/>
    </row>
    <row r="204" s="1" customFormat="1" spans="6:6">
      <c r="F204" s="28"/>
    </row>
    <row r="205" s="1" customFormat="1" spans="6:6">
      <c r="F205" s="28"/>
    </row>
    <row r="206" s="1" customFormat="1" spans="6:6">
      <c r="F206" s="28"/>
    </row>
    <row r="207" s="1" customFormat="1" spans="6:6">
      <c r="F207" s="28"/>
    </row>
    <row r="208" s="1" customFormat="1" spans="6:6">
      <c r="F208" s="28"/>
    </row>
    <row r="209" s="1" customFormat="1" spans="6:6">
      <c r="F209" s="28"/>
    </row>
    <row r="210" s="1" customFormat="1" spans="6:6">
      <c r="F210" s="28"/>
    </row>
    <row r="211" s="1" customFormat="1" spans="6:6">
      <c r="F211" s="28"/>
    </row>
    <row r="212" s="1" customFormat="1" spans="6:6">
      <c r="F212" s="28"/>
    </row>
    <row r="213" s="1" customFormat="1" spans="6:6">
      <c r="F213" s="28"/>
    </row>
    <row r="214" s="1" customFormat="1" spans="6:6">
      <c r="F214" s="28"/>
    </row>
    <row r="215" s="1" customFormat="1" spans="6:6">
      <c r="F215" s="28"/>
    </row>
    <row r="216" s="1" customFormat="1" spans="6:6">
      <c r="F216" s="28"/>
    </row>
    <row r="217" s="1" customFormat="1" spans="6:6">
      <c r="F217" s="28"/>
    </row>
    <row r="218" s="1" customFormat="1" spans="6:6">
      <c r="F218" s="28"/>
    </row>
    <row r="219" s="1" customFormat="1" spans="6:6">
      <c r="F219" s="28"/>
    </row>
    <row r="220" s="1" customFormat="1" spans="6:6">
      <c r="F220" s="28"/>
    </row>
    <row r="221" s="1" customFormat="1" spans="6:6">
      <c r="F221" s="28"/>
    </row>
    <row r="222" s="1" customFormat="1" spans="6:6">
      <c r="F222" s="28"/>
    </row>
    <row r="223" s="1" customFormat="1" spans="6:6">
      <c r="F223" s="28"/>
    </row>
    <row r="224" s="1" customFormat="1" spans="6:6">
      <c r="F224" s="28"/>
    </row>
    <row r="225" s="1" customFormat="1" spans="6:6">
      <c r="F225" s="28"/>
    </row>
    <row r="226" s="1" customFormat="1" spans="6:6">
      <c r="F226" s="28"/>
    </row>
    <row r="227" s="1" customFormat="1" spans="6:6">
      <c r="F227" s="28"/>
    </row>
    <row r="228" s="1" customFormat="1" spans="6:6">
      <c r="F228" s="28"/>
    </row>
    <row r="229" s="1" customFormat="1" spans="6:6">
      <c r="F229" s="28"/>
    </row>
    <row r="230" s="1" customFormat="1" spans="6:6">
      <c r="F230" s="28"/>
    </row>
    <row r="231" s="1" customFormat="1" spans="6:6">
      <c r="F231" s="28"/>
    </row>
    <row r="232" s="1" customFormat="1" spans="6:6">
      <c r="F232" s="28"/>
    </row>
    <row r="233" s="1" customFormat="1" spans="6:6">
      <c r="F233" s="28"/>
    </row>
    <row r="234" s="1" customFormat="1" spans="6:6">
      <c r="F234" s="28"/>
    </row>
    <row r="235" s="1" customFormat="1" spans="6:6">
      <c r="F235" s="28"/>
    </row>
    <row r="236" s="1" customFormat="1" spans="6:6">
      <c r="F236" s="28"/>
    </row>
  </sheetData>
  <mergeCells count="1">
    <mergeCell ref="B2:F2"/>
  </mergeCells>
  <printOptions horizontalCentered="1"/>
  <pageMargins left="0.55" right="0.55" top="0.747916666666667" bottom="0.668055555555556" header="0.511805555555556" footer="0.313888888888889"/>
  <pageSetup paperSize="9" scale="95" fitToHeight="0" orientation="portrait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900万绿色防控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凡迪</dc:creator>
  <cp:lastModifiedBy>中学唐</cp:lastModifiedBy>
  <cp:revision>1</cp:revision>
  <dcterms:created xsi:type="dcterms:W3CDTF">1996-12-17T01:32:00Z</dcterms:created>
  <cp:lastPrinted>2016-06-17T01:03:00Z</cp:lastPrinted>
  <dcterms:modified xsi:type="dcterms:W3CDTF">2018-06-07T03:35:03Z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